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5" yWindow="32760" windowWidth="7440" windowHeight="8235" activeTab="2"/>
  </bookViews>
  <sheets>
    <sheet name="การคำนวณตะกอน" sheetId="1" r:id="rId1"/>
    <sheet name="DATA" sheetId="2" r:id="rId2"/>
    <sheet name="อท.50" sheetId="3" r:id="rId3"/>
    <sheet name="TOTAL-2" sheetId="4" r:id="rId4"/>
    <sheet name="Y.65" sheetId="5" r:id="rId5"/>
  </sheets>
  <definedNames>
    <definedName name="_xlnm.Print_Area" localSheetId="4">'Y.65'!$G$1:$O$34</definedName>
  </definedNames>
  <calcPr fullCalcOnLoad="1"/>
</workbook>
</file>

<file path=xl/sharedStrings.xml><?xml version="1.0" encoding="utf-8"?>
<sst xmlns="http://schemas.openxmlformats.org/spreadsheetml/2006/main" count="488" uniqueCount="177">
  <si>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</si>
  <si>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</si>
  <si>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</si>
  <si>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</si>
  <si>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</si>
  <si>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</si>
  <si>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</si>
  <si>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</si>
  <si>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</si>
  <si>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</si>
  <si>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</si>
  <si>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</si>
  <si>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</si>
  <si>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</si>
  <si>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</si>
  <si>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</si>
  <si>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</si>
  <si>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</si>
  <si>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</si>
  <si>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</si>
  <si>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</si>
  <si>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</si>
  <si>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</si>
  <si>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</si>
  <si>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</si>
  <si>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</si>
  <si>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</si>
  <si>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</si>
  <si>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</si>
  <si>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</si>
  <si>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</si>
  <si>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</si>
  <si>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</si>
  <si>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</si>
  <si>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</si>
  <si>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</si>
  <si>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</si>
  <si>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</si>
  <si>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</si>
  <si>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</si>
  <si>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>Computed by        Suntanee</t>
  </si>
  <si>
    <t>Checked by          Preecha</t>
  </si>
  <si>
    <t>1-3</t>
  </si>
  <si>
    <t>4-6</t>
  </si>
  <si>
    <t>7-9</t>
  </si>
  <si>
    <t>10-12</t>
  </si>
  <si>
    <t>13-15</t>
  </si>
  <si>
    <t>16-18</t>
  </si>
  <si>
    <t>19-21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</si>
  <si>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</si>
  <si>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</si>
  <si>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</si>
  <si>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</si>
  <si>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</si>
  <si>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</si>
  <si>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</si>
  <si>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</si>
  <si>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</si>
  <si>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</si>
  <si>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</si>
  <si>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</si>
  <si>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>58 - 60</t>
  </si>
  <si>
    <t>61 - 63</t>
  </si>
  <si>
    <t>64 - 66</t>
  </si>
  <si>
    <t>67 - 69</t>
  </si>
  <si>
    <t>70 - 72</t>
  </si>
  <si>
    <t>73 - 75</t>
  </si>
  <si>
    <t>76 - 78</t>
  </si>
  <si>
    <t>79 - 81</t>
  </si>
  <si>
    <t>82 - 84</t>
  </si>
  <si>
    <t>73-75</t>
  </si>
  <si>
    <t>76-78</t>
  </si>
  <si>
    <t>79-81</t>
  </si>
  <si>
    <t>82-84</t>
  </si>
  <si>
    <t>85-87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</si>
  <si>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</si>
  <si>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</si>
  <si>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</si>
  <si>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</si>
  <si>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</si>
  <si>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</si>
  <si>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</si>
  <si>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</si>
  <si>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</si>
  <si>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</si>
  <si>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</si>
  <si>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</si>
  <si>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</si>
  <si>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61-63</t>
  </si>
  <si>
    <t>64-66</t>
  </si>
  <si>
    <t>67-69</t>
  </si>
  <si>
    <t>70-72</t>
  </si>
  <si>
    <t>88-90</t>
  </si>
  <si>
    <t>91-93</t>
  </si>
  <si>
    <t>94-96</t>
  </si>
  <si>
    <t>97-99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</si>
  <si>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</si>
  <si>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</si>
  <si>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</si>
  <si>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</si>
  <si>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</si>
  <si>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>เดือน สิงหาคม ไม่ได้สำรวจตะกอนเนื่องจากน้ำท่วม</t>
  </si>
  <si>
    <t>เดือน กันยายน ไม่ได้สำรวจตะกอนเนื่องจากน้ำท่วม</t>
  </si>
  <si>
    <t>62-63</t>
  </si>
  <si>
    <t>100-102</t>
  </si>
  <si>
    <t>103-105</t>
  </si>
  <si>
    <t>เดือน   เมษายน          54  หยุดการสำรวจตะกอนชั่วคราว</t>
  </si>
  <si>
    <t>106-108</t>
  </si>
  <si>
    <t>เดือน ธ.ค. ไม่มีค่าตะกอน(ตักตะกอนผิด)</t>
  </si>
  <si>
    <t>การคำนวณตะกอน สถานี   N.65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</si>
  <si>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</si>
  <si>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</si>
  <si>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</si>
  <si>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</si>
  <si>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</si>
  <si>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</si>
  <si>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</si>
  <si>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</si>
  <si>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</si>
  <si>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</si>
  <si>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</si>
  <si>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</si>
  <si>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</si>
  <si>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</si>
  <si>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</si>
  <si>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</si>
  <si>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</si>
  <si>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</si>
  <si>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</si>
  <si>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</si>
  <si>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</si>
  <si>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</si>
  <si>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</si>
  <si>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103-104</t>
  </si>
  <si>
    <t>River...........Nan..Pi........................................................................................</t>
  </si>
  <si>
    <t xml:space="preserve"> Nam Pi</t>
  </si>
  <si>
    <t>Zero Gage 343.540 M. m.s.l.</t>
  </si>
  <si>
    <t>5 มิ.ย 61</t>
  </si>
  <si>
    <t>12 มิ.ย 61</t>
  </si>
  <si>
    <t>15 ส.ค61</t>
  </si>
  <si>
    <t>3 ส.ค61</t>
  </si>
  <si>
    <t>7 ก.ค 61</t>
  </si>
  <si>
    <t>17 ก.ค61</t>
  </si>
  <si>
    <t>24 พ.ค61</t>
  </si>
  <si>
    <t>.</t>
  </si>
  <si>
    <t>21ม.ค62</t>
  </si>
  <si>
    <t>28ม.ค 62</t>
  </si>
  <si>
    <t>4 ก.พ 62</t>
  </si>
  <si>
    <t>25 ก.พ 62</t>
  </si>
  <si>
    <t>7ม.ค 62</t>
  </si>
  <si>
    <t>24ธ.ค 61</t>
  </si>
  <si>
    <t>12ธ.ค 61</t>
  </si>
  <si>
    <t>6ธ.ค 61</t>
  </si>
  <si>
    <t>26พ.ย 61</t>
  </si>
  <si>
    <t>19พ.ย 61</t>
  </si>
  <si>
    <t>5พ.ย 61</t>
  </si>
  <si>
    <t>16ต.ค 61</t>
  </si>
  <si>
    <t>2ต.ค 61</t>
  </si>
  <si>
    <t>24ก.ย 61</t>
  </si>
  <si>
    <t>20ก.ย 61</t>
  </si>
  <si>
    <t>10ก.ย 61</t>
  </si>
  <si>
    <t>29 ส.ค61</t>
  </si>
  <si>
    <t>6มี .ค 62</t>
  </si>
  <si>
    <t>19 มี.ค 62</t>
  </si>
  <si>
    <t>29/2/62</t>
  </si>
  <si>
    <t xml:space="preserve"> </t>
  </si>
  <si>
    <t>A.Banluang</t>
  </si>
  <si>
    <t>Nan</t>
  </si>
  <si>
    <r>
      <t>Drainage Area 124 Km.</t>
    </r>
    <r>
      <rPr>
        <vertAlign val="superscript"/>
        <sz val="14"/>
        <rFont val="DilleniaUPC"/>
        <family val="1"/>
      </rPr>
      <t>2</t>
    </r>
  </si>
  <si>
    <r>
      <t>Drainage Area.................124.......................Km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</si>
  <si>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29.627.14</t>
  </si>
  <si>
    <t>18.092.15</t>
  </si>
  <si>
    <t>เดือนมีนาคมสำรวจไม่ได้เนื่องจากน้ำแห้ง</t>
  </si>
  <si>
    <t>เดือนเมษายนสำรวจไม่ได้เนื่องจากน้ำแห้ง</t>
  </si>
  <si>
    <t>เดือนพฤษภาคมสำรวจไม่ได้เนื่องจากน้ำแห้ง</t>
  </si>
  <si>
    <t>Station  Y.65  Water year 2020</t>
  </si>
  <si>
    <t>Station.....Y.65.................................... Water year…2018-2020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</si>
</sst>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0.0000"/>
    <numFmt numFmtId="194" formatCode="d"/>
    <numFmt numFmtId="195" formatCode="dd\-mmm\-yy"/>
    <numFmt numFmtId="196" formatCode="mmm"/>
    <numFmt numFmtId="197" formatCode="#,##0.00000"/>
    <numFmt numFmtId="198" formatCode="d\-m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0.000000"/>
    <numFmt numFmtId="204" formatCode="0.0"/>
    <numFmt numFmtId="205" formatCode="0.00000000"/>
    <numFmt numFmtId="206" formatCode="0.0000000"/>
    <numFmt numFmtId="207" formatCode="[$-41E]d\ mmmm\ yyyy"/>
    <numFmt numFmtId="208" formatCode="[$-107041E]d\ mmm\ yy;@"/>
    <numFmt numFmtId="209" formatCode="[$-101041E]d\ mmm\ yy;@"/>
    <numFmt numFmtId="210" formatCode="mmm\-yyyy"/>
    <numFmt numFmtId="211" formatCode="[$-1010000]d/m/yy;@"/>
  </numFmts>
  <fonts count="68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4"/>
      <name val="JasmineUPC"/>
      <family val="1"/>
    </font>
    <font>
      <sz val="14"/>
      <name val="Cordia New"/>
      <family val="2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ahoma"/>
      <family val="2"/>
    </font>
    <font>
      <sz val="16"/>
      <color indexed="10"/>
      <name val="CordiaUPC"/>
      <family val="1"/>
    </font>
    <font>
      <sz val="14"/>
      <name val="CordiaUPC"/>
      <family val="1"/>
    </font>
    <font>
      <sz val="10"/>
      <name val="CordiaUPC"/>
      <family val="1"/>
    </font>
    <font>
      <u val="single"/>
      <sz val="12"/>
      <color indexed="12"/>
      <name val="AngsanaUPC"/>
      <family val="1"/>
    </font>
    <font>
      <u val="single"/>
      <sz val="12"/>
      <color indexed="36"/>
      <name val="AngsanaUPC"/>
      <family val="1"/>
    </font>
    <font>
      <sz val="8"/>
      <name val="Angsan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12"/>
      <name val="CordiaUPC"/>
      <family val="1"/>
    </font>
    <font>
      <sz val="16"/>
      <color indexed="8"/>
      <name val="DilleniaUPC"/>
      <family val="0"/>
    </font>
    <font>
      <sz val="16"/>
      <color indexed="8"/>
      <name val="AngsanaUPC"/>
      <family val="0"/>
    </font>
    <font>
      <sz val="12"/>
      <color indexed="8"/>
      <name val="DilleniaUPC"/>
      <family val="0"/>
    </font>
    <font>
      <vertAlign val="superscript"/>
      <sz val="16"/>
      <color indexed="8"/>
      <name val="AngsanaUPC"/>
      <family val="0"/>
    </font>
    <font>
      <vertAlign val="superscript"/>
      <sz val="16"/>
      <color indexed="8"/>
      <name val="Dillen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b/>
      <sz val="17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2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thin"/>
      <right style="thin"/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>
      <alignment/>
      <protection/>
    </xf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1" borderId="2" applyNumberFormat="0" applyAlignment="0" applyProtection="0"/>
    <xf numFmtId="0" fontId="58" fillId="0" borderId="3" applyNumberFormat="0" applyFill="0" applyAlignment="0" applyProtection="0"/>
    <xf numFmtId="0" fontId="59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0" fillId="23" borderId="1" applyNumberFormat="0" applyAlignment="0" applyProtection="0"/>
    <xf numFmtId="0" fontId="61" fillId="24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64" fillId="20" borderId="5" applyNumberFormat="0" applyAlignment="0" applyProtection="0"/>
    <xf numFmtId="0" fontId="0" fillId="32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 quotePrefix="1">
      <alignment horizontal="center"/>
    </xf>
    <xf numFmtId="0" fontId="6" fillId="0" borderId="0" xfId="0" applyFont="1" applyAlignment="1">
      <alignment/>
    </xf>
    <xf numFmtId="0" fontId="6" fillId="0" borderId="0" xfId="45" applyFont="1">
      <alignment/>
      <protection/>
    </xf>
    <xf numFmtId="191" fontId="6" fillId="0" borderId="0" xfId="45" applyNumberFormat="1" applyFont="1">
      <alignment/>
      <protection/>
    </xf>
    <xf numFmtId="192" fontId="6" fillId="0" borderId="0" xfId="0" applyNumberFormat="1" applyFont="1" applyBorder="1" applyAlignment="1">
      <alignment/>
    </xf>
    <xf numFmtId="191" fontId="6" fillId="0" borderId="0" xfId="0" applyNumberFormat="1" applyFont="1" applyBorder="1" applyAlignment="1">
      <alignment/>
    </xf>
    <xf numFmtId="0" fontId="10" fillId="0" borderId="0" xfId="46" applyFont="1">
      <alignment/>
      <protection/>
    </xf>
    <xf numFmtId="2" fontId="10" fillId="0" borderId="11" xfId="46" applyNumberFormat="1" applyFont="1" applyFill="1" applyBorder="1" applyAlignment="1" applyProtection="1">
      <alignment horizontal="center" vertical="center" shrinkToFit="1"/>
      <protection/>
    </xf>
    <xf numFmtId="2" fontId="10" fillId="0" borderId="12" xfId="46" applyNumberFormat="1" applyFont="1" applyFill="1" applyBorder="1" applyAlignment="1" applyProtection="1">
      <alignment horizontal="center" vertical="center"/>
      <protection/>
    </xf>
    <xf numFmtId="0" fontId="10" fillId="0" borderId="13" xfId="46" applyFont="1" applyFill="1" applyBorder="1" applyAlignment="1" applyProtection="1">
      <alignment horizontal="center" vertical="center"/>
      <protection/>
    </xf>
    <xf numFmtId="0" fontId="10" fillId="0" borderId="14" xfId="46" applyFont="1" applyFill="1" applyBorder="1" applyAlignment="1" applyProtection="1">
      <alignment horizontal="center" vertical="center"/>
      <protection/>
    </xf>
    <xf numFmtId="4" fontId="10" fillId="0" borderId="15" xfId="46" applyNumberFormat="1" applyFont="1" applyFill="1" applyBorder="1" applyAlignment="1" applyProtection="1">
      <alignment horizontal="center" vertical="center"/>
      <protection/>
    </xf>
    <xf numFmtId="4" fontId="10" fillId="0" borderId="16" xfId="46" applyNumberFormat="1" applyFont="1" applyFill="1" applyBorder="1" applyAlignment="1" applyProtection="1">
      <alignment horizontal="center" vertical="center"/>
      <protection/>
    </xf>
    <xf numFmtId="4" fontId="10" fillId="0" borderId="17" xfId="46" applyNumberFormat="1" applyFont="1" applyFill="1" applyBorder="1" applyAlignment="1" applyProtection="1">
      <alignment horizontal="center" vertical="center"/>
      <protection/>
    </xf>
    <xf numFmtId="0" fontId="10" fillId="33" borderId="11" xfId="46" applyFont="1" applyFill="1" applyBorder="1" applyAlignment="1" applyProtection="1" quotePrefix="1">
      <alignment horizontal="center" vertical="center"/>
      <protection/>
    </xf>
    <xf numFmtId="2" fontId="10" fillId="33" borderId="11" xfId="46" applyNumberFormat="1" applyFont="1" applyFill="1" applyBorder="1" applyAlignment="1" applyProtection="1" quotePrefix="1">
      <alignment horizontal="center" vertical="center"/>
      <protection/>
    </xf>
    <xf numFmtId="0" fontId="10" fillId="33" borderId="18" xfId="46" applyFont="1" applyFill="1" applyBorder="1" applyAlignment="1" applyProtection="1" quotePrefix="1">
      <alignment horizontal="center" vertical="center"/>
      <protection/>
    </xf>
    <xf numFmtId="0" fontId="10" fillId="33" borderId="19" xfId="46" applyFont="1" applyFill="1" applyBorder="1" applyAlignment="1" applyProtection="1" quotePrefix="1">
      <alignment horizontal="center" vertical="center"/>
      <protection/>
    </xf>
    <xf numFmtId="197" fontId="10" fillId="33" borderId="11" xfId="46" applyNumberFormat="1" applyFont="1" applyFill="1" applyBorder="1" applyAlignment="1" applyProtection="1" quotePrefix="1">
      <alignment horizontal="center" vertical="center"/>
      <protection/>
    </xf>
    <xf numFmtId="192" fontId="10" fillId="33" borderId="11" xfId="46" applyNumberFormat="1" applyFont="1" applyFill="1" applyBorder="1" applyAlignment="1" applyProtection="1" quotePrefix="1">
      <alignment horizontal="center" vertical="center"/>
      <protection/>
    </xf>
    <xf numFmtId="195" fontId="10" fillId="33" borderId="11" xfId="46" applyNumberFormat="1" applyFont="1" applyFill="1" applyBorder="1" applyAlignment="1" applyProtection="1" quotePrefix="1">
      <alignment horizontal="center" vertical="center"/>
      <protection/>
    </xf>
    <xf numFmtId="4" fontId="10" fillId="33" borderId="18" xfId="46" applyNumberFormat="1" applyFont="1" applyFill="1" applyBorder="1" applyAlignment="1" applyProtection="1">
      <alignment horizontal="center" vertical="center"/>
      <protection/>
    </xf>
    <xf numFmtId="4" fontId="10" fillId="33" borderId="20" xfId="46" applyNumberFormat="1" applyFont="1" applyFill="1" applyBorder="1" applyAlignment="1" applyProtection="1">
      <alignment horizontal="center" vertical="center"/>
      <protection/>
    </xf>
    <xf numFmtId="4" fontId="10" fillId="33" borderId="19" xfId="46" applyNumberFormat="1" applyFont="1" applyFill="1" applyBorder="1" applyAlignment="1" applyProtection="1">
      <alignment horizontal="center" vertical="center"/>
      <protection/>
    </xf>
    <xf numFmtId="0" fontId="10" fillId="0" borderId="0" xfId="46" applyFont="1" applyAlignment="1">
      <alignment horizontal="right" vertical="center"/>
      <protection/>
    </xf>
    <xf numFmtId="191" fontId="10" fillId="0" borderId="0" xfId="46" applyNumberFormat="1" applyFont="1" applyAlignment="1">
      <alignment horizontal="right" vertical="center"/>
      <protection/>
    </xf>
    <xf numFmtId="0" fontId="12" fillId="0" borderId="0" xfId="46" applyFont="1">
      <alignment/>
      <protection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15" fontId="14" fillId="0" borderId="0" xfId="35" applyNumberFormat="1" applyFont="1" applyAlignment="1">
      <alignment horizontal="center"/>
      <protection/>
    </xf>
    <xf numFmtId="194" fontId="14" fillId="0" borderId="0" xfId="35" applyNumberFormat="1" applyFont="1" applyAlignment="1">
      <alignment horizontal="center"/>
      <protection/>
    </xf>
    <xf numFmtId="2" fontId="15" fillId="0" borderId="0" xfId="35" applyNumberFormat="1" applyFont="1">
      <alignment/>
      <protection/>
    </xf>
    <xf numFmtId="0" fontId="0" fillId="0" borderId="0" xfId="35" applyFont="1" applyBorder="1" applyAlignment="1">
      <alignment horizontal="center"/>
      <protection/>
    </xf>
    <xf numFmtId="0" fontId="14" fillId="0" borderId="0" xfId="35" applyFont="1">
      <alignment/>
      <protection/>
    </xf>
    <xf numFmtId="191" fontId="10" fillId="0" borderId="21" xfId="0" applyNumberFormat="1" applyFont="1" applyBorder="1" applyAlignment="1">
      <alignment/>
    </xf>
    <xf numFmtId="0" fontId="13" fillId="0" borderId="0" xfId="35" applyFont="1" applyAlignment="1">
      <alignment horizontal="right" vertical="center"/>
      <protection/>
    </xf>
    <xf numFmtId="0" fontId="13" fillId="0" borderId="0" xfId="35" applyFont="1" applyAlignment="1">
      <alignment horizontal="center" vertical="center"/>
      <protection/>
    </xf>
    <xf numFmtId="0" fontId="13" fillId="0" borderId="0" xfId="35" applyFont="1" applyAlignment="1">
      <alignment horizontal="left" vertical="center"/>
      <protection/>
    </xf>
    <xf numFmtId="191" fontId="0" fillId="0" borderId="0" xfId="35" applyNumberFormat="1" applyFont="1" applyBorder="1" applyAlignment="1">
      <alignment horizontal="center"/>
      <protection/>
    </xf>
    <xf numFmtId="0" fontId="14" fillId="0" borderId="0" xfId="35" applyFont="1" applyAlignment="1">
      <alignment vertical="center"/>
      <protection/>
    </xf>
    <xf numFmtId="0" fontId="0" fillId="0" borderId="0" xfId="35" applyFont="1" applyAlignment="1">
      <alignment horizontal="center" vertical="center"/>
      <protection/>
    </xf>
    <xf numFmtId="2" fontId="0" fillId="0" borderId="0" xfId="35" applyNumberFormat="1" applyFont="1" applyBorder="1" applyAlignment="1">
      <alignment horizontal="center"/>
      <protection/>
    </xf>
    <xf numFmtId="15" fontId="14" fillId="0" borderId="0" xfId="35" applyNumberFormat="1" applyFont="1">
      <alignment/>
      <protection/>
    </xf>
    <xf numFmtId="194" fontId="14" fillId="0" borderId="0" xfId="35" applyNumberFormat="1" applyFont="1">
      <alignment/>
      <protection/>
    </xf>
    <xf numFmtId="0" fontId="15" fillId="0" borderId="0" xfId="35" applyFont="1">
      <alignment/>
      <protection/>
    </xf>
    <xf numFmtId="0" fontId="6" fillId="0" borderId="22" xfId="0" applyFont="1" applyBorder="1" applyAlignment="1" quotePrefix="1">
      <alignment horizontal="center"/>
    </xf>
    <xf numFmtId="0" fontId="6" fillId="0" borderId="0" xfId="45" applyFont="1" applyBorder="1">
      <alignment/>
      <protection/>
    </xf>
    <xf numFmtId="0" fontId="6" fillId="0" borderId="0" xfId="45" applyFont="1" applyBorder="1" applyAlignment="1">
      <alignment horizontal="center"/>
      <protection/>
    </xf>
    <xf numFmtId="191" fontId="6" fillId="0" borderId="0" xfId="45" applyNumberFormat="1" applyFont="1" applyFill="1" applyBorder="1">
      <alignment/>
      <protection/>
    </xf>
    <xf numFmtId="191" fontId="6" fillId="0" borderId="0" xfId="45" applyNumberFormat="1" applyFont="1" applyFill="1" applyBorder="1" applyAlignment="1">
      <alignment horizontal="right"/>
      <protection/>
    </xf>
    <xf numFmtId="192" fontId="6" fillId="0" borderId="0" xfId="45" applyNumberFormat="1" applyFont="1" applyBorder="1">
      <alignment/>
      <protection/>
    </xf>
    <xf numFmtId="191" fontId="6" fillId="0" borderId="0" xfId="0" applyNumberFormat="1" applyFont="1" applyBorder="1" applyAlignment="1">
      <alignment horizontal="right"/>
    </xf>
    <xf numFmtId="191" fontId="6" fillId="0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191" fontId="6" fillId="0" borderId="23" xfId="0" applyNumberFormat="1" applyFont="1" applyBorder="1" applyAlignment="1">
      <alignment horizontal="right"/>
    </xf>
    <xf numFmtId="0" fontId="6" fillId="0" borderId="23" xfId="0" applyFont="1" applyBorder="1" applyAlignment="1">
      <alignment horizontal="center"/>
    </xf>
    <xf numFmtId="191" fontId="6" fillId="0" borderId="23" xfId="0" applyNumberFormat="1" applyFont="1" applyFill="1" applyBorder="1" applyAlignment="1">
      <alignment/>
    </xf>
    <xf numFmtId="0" fontId="17" fillId="0" borderId="0" xfId="0" applyFont="1" applyAlignment="1">
      <alignment/>
    </xf>
    <xf numFmtId="191" fontId="6" fillId="0" borderId="0" xfId="0" applyNumberFormat="1" applyFont="1" applyFill="1" applyBorder="1" applyAlignment="1">
      <alignment horizontal="right"/>
    </xf>
    <xf numFmtId="191" fontId="6" fillId="0" borderId="0" xfId="0" applyNumberFormat="1" applyFont="1" applyFill="1" applyAlignment="1">
      <alignment/>
    </xf>
    <xf numFmtId="191" fontId="14" fillId="0" borderId="0" xfId="35" applyNumberFormat="1" applyFont="1">
      <alignment/>
      <protection/>
    </xf>
    <xf numFmtId="2" fontId="14" fillId="0" borderId="0" xfId="35" applyNumberFormat="1" applyFont="1">
      <alignment/>
      <protection/>
    </xf>
    <xf numFmtId="0" fontId="6" fillId="0" borderId="24" xfId="0" applyFont="1" applyBorder="1" applyAlignment="1">
      <alignment horizontal="center"/>
    </xf>
    <xf numFmtId="191" fontId="6" fillId="0" borderId="24" xfId="0" applyNumberFormat="1" applyFont="1" applyFill="1" applyBorder="1" applyAlignment="1">
      <alignment/>
    </xf>
    <xf numFmtId="209" fontId="6" fillId="0" borderId="0" xfId="0" applyNumberFormat="1" applyFont="1" applyAlignment="1">
      <alignment/>
    </xf>
    <xf numFmtId="198" fontId="6" fillId="0" borderId="0" xfId="45" applyNumberFormat="1" applyFont="1" applyBorder="1" applyAlignment="1" quotePrefix="1">
      <alignment horizontal="center"/>
      <protection/>
    </xf>
    <xf numFmtId="0" fontId="6" fillId="0" borderId="0" xfId="45" applyFont="1" applyBorder="1" applyAlignment="1" quotePrefix="1">
      <alignment horizontal="center"/>
      <protection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Alignment="1" quotePrefix="1">
      <alignment horizontal="center"/>
    </xf>
    <xf numFmtId="14" fontId="6" fillId="0" borderId="0" xfId="0" applyNumberFormat="1" applyFont="1" applyAlignment="1">
      <alignment/>
    </xf>
    <xf numFmtId="191" fontId="6" fillId="0" borderId="0" xfId="0" applyNumberFormat="1" applyFont="1" applyFill="1" applyAlignment="1">
      <alignment horizontal="centerContinuous"/>
    </xf>
    <xf numFmtId="191" fontId="6" fillId="0" borderId="25" xfId="0" applyNumberFormat="1" applyFont="1" applyFill="1" applyBorder="1" applyAlignment="1">
      <alignment horizontal="centerContinuous" vertical="center"/>
    </xf>
    <xf numFmtId="191" fontId="6" fillId="0" borderId="26" xfId="0" applyNumberFormat="1" applyFont="1" applyFill="1" applyBorder="1" applyAlignment="1">
      <alignment horizontal="center" vertical="center"/>
    </xf>
    <xf numFmtId="191" fontId="6" fillId="0" borderId="27" xfId="0" applyNumberFormat="1" applyFont="1" applyFill="1" applyBorder="1" applyAlignment="1" quotePrefix="1">
      <alignment horizontal="center"/>
    </xf>
    <xf numFmtId="191" fontId="6" fillId="0" borderId="28" xfId="0" applyNumberFormat="1" applyFont="1" applyFill="1" applyBorder="1" applyAlignment="1">
      <alignment horizontal="centerContinuous" vertical="center"/>
    </xf>
    <xf numFmtId="191" fontId="6" fillId="0" borderId="29" xfId="0" applyNumberFormat="1" applyFont="1" applyFill="1" applyBorder="1" applyAlignment="1">
      <alignment horizontal="center" vertical="center" wrapText="1"/>
    </xf>
    <xf numFmtId="191" fontId="6" fillId="0" borderId="26" xfId="0" applyNumberFormat="1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/>
    </xf>
    <xf numFmtId="0" fontId="6" fillId="0" borderId="31" xfId="0" applyNumberFormat="1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2" xfId="0" applyFont="1" applyBorder="1" applyAlignment="1">
      <alignment horizontal="center"/>
    </xf>
    <xf numFmtId="191" fontId="6" fillId="0" borderId="32" xfId="0" applyNumberFormat="1" applyFont="1" applyFill="1" applyBorder="1" applyAlignment="1">
      <alignment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209" fontId="7" fillId="0" borderId="0" xfId="0" applyNumberFormat="1" applyFont="1" applyAlignment="1">
      <alignment horizontal="centerContinuous"/>
    </xf>
    <xf numFmtId="209" fontId="6" fillId="0" borderId="36" xfId="0" applyNumberFormat="1" applyFont="1" applyBorder="1" applyAlignment="1">
      <alignment horizontal="center"/>
    </xf>
    <xf numFmtId="209" fontId="6" fillId="0" borderId="37" xfId="0" applyNumberFormat="1" applyFont="1" applyBorder="1" applyAlignment="1">
      <alignment horizontal="center"/>
    </xf>
    <xf numFmtId="209" fontId="6" fillId="0" borderId="38" xfId="0" applyNumberFormat="1" applyFont="1" applyBorder="1" applyAlignment="1" quotePrefix="1">
      <alignment horizontal="center"/>
    </xf>
    <xf numFmtId="0" fontId="24" fillId="0" borderId="0" xfId="0" applyFont="1" applyAlignment="1">
      <alignment/>
    </xf>
    <xf numFmtId="0" fontId="23" fillId="0" borderId="11" xfId="47" applyFont="1" applyBorder="1" applyAlignment="1">
      <alignment horizontal="center"/>
      <protection/>
    </xf>
    <xf numFmtId="0" fontId="23" fillId="0" borderId="39" xfId="47" applyFont="1" applyBorder="1" applyAlignment="1">
      <alignment horizontal="center"/>
      <protection/>
    </xf>
    <xf numFmtId="0" fontId="23" fillId="0" borderId="40" xfId="47" applyFont="1" applyBorder="1" applyAlignment="1">
      <alignment horizontal="center"/>
      <protection/>
    </xf>
    <xf numFmtId="0" fontId="23" fillId="0" borderId="41" xfId="47" applyFont="1" applyBorder="1" applyAlignment="1">
      <alignment horizontal="center"/>
      <protection/>
    </xf>
    <xf numFmtId="0" fontId="23" fillId="0" borderId="0" xfId="47" applyFont="1" applyBorder="1" applyAlignment="1">
      <alignment horizontal="center"/>
      <protection/>
    </xf>
    <xf numFmtId="0" fontId="23" fillId="0" borderId="42" xfId="47" applyFont="1" applyBorder="1" applyAlignment="1">
      <alignment horizontal="center"/>
      <protection/>
    </xf>
    <xf numFmtId="0" fontId="23" fillId="0" borderId="41" xfId="47" applyFont="1" applyBorder="1">
      <alignment/>
      <protection/>
    </xf>
    <xf numFmtId="0" fontId="23" fillId="0" borderId="42" xfId="47" applyFont="1" applyBorder="1">
      <alignment/>
      <protection/>
    </xf>
    <xf numFmtId="0" fontId="23" fillId="0" borderId="43" xfId="47" applyFont="1" applyBorder="1">
      <alignment/>
      <protection/>
    </xf>
    <xf numFmtId="0" fontId="23" fillId="0" borderId="12" xfId="47" applyFont="1" applyBorder="1" applyAlignment="1">
      <alignment horizontal="center"/>
      <protection/>
    </xf>
    <xf numFmtId="0" fontId="23" fillId="0" borderId="44" xfId="47" applyFont="1" applyBorder="1" applyAlignment="1">
      <alignment horizontal="center"/>
      <protection/>
    </xf>
    <xf numFmtId="209" fontId="0" fillId="0" borderId="45" xfId="47" applyNumberFormat="1" applyFont="1" applyBorder="1" applyAlignment="1">
      <alignment horizontal="center"/>
      <protection/>
    </xf>
    <xf numFmtId="0" fontId="0" fillId="0" borderId="45" xfId="47" applyBorder="1" applyAlignment="1">
      <alignment horizontal="center"/>
      <protection/>
    </xf>
    <xf numFmtId="193" fontId="0" fillId="0" borderId="45" xfId="47" applyNumberFormat="1" applyBorder="1">
      <alignment/>
      <protection/>
    </xf>
    <xf numFmtId="2" fontId="0" fillId="0" borderId="45" xfId="47" applyNumberFormat="1" applyBorder="1">
      <alignment/>
      <protection/>
    </xf>
    <xf numFmtId="2" fontId="0" fillId="0" borderId="46" xfId="47" applyNumberFormat="1" applyBorder="1">
      <alignment/>
      <protection/>
    </xf>
    <xf numFmtId="2" fontId="0" fillId="0" borderId="12" xfId="47" applyNumberFormat="1" applyBorder="1">
      <alignment/>
      <protection/>
    </xf>
    <xf numFmtId="0" fontId="0" fillId="0" borderId="45" xfId="0" applyBorder="1" applyAlignment="1">
      <alignment/>
    </xf>
    <xf numFmtId="209" fontId="23" fillId="0" borderId="11" xfId="47" applyNumberFormat="1" applyFont="1" applyBorder="1" applyAlignment="1">
      <alignment horizontal="center"/>
      <protection/>
    </xf>
    <xf numFmtId="209" fontId="23" fillId="0" borderId="41" xfId="47" applyNumberFormat="1" applyFont="1" applyBorder="1" applyAlignment="1">
      <alignment horizontal="center"/>
      <protection/>
    </xf>
    <xf numFmtId="209" fontId="23" fillId="0" borderId="41" xfId="47" applyNumberFormat="1" applyFont="1" applyBorder="1">
      <alignment/>
      <protection/>
    </xf>
    <xf numFmtId="209" fontId="23" fillId="0" borderId="12" xfId="47" applyNumberFormat="1" applyFont="1" applyBorder="1">
      <alignment/>
      <protection/>
    </xf>
    <xf numFmtId="209" fontId="0" fillId="0" borderId="45" xfId="0" applyNumberFormat="1" applyBorder="1" applyAlignment="1">
      <alignment/>
    </xf>
    <xf numFmtId="209" fontId="0" fillId="0" borderId="0" xfId="0" applyNumberFormat="1" applyAlignment="1">
      <alignment/>
    </xf>
    <xf numFmtId="0" fontId="0" fillId="0" borderId="45" xfId="0" applyBorder="1" applyAlignment="1">
      <alignment horizontal="center"/>
    </xf>
    <xf numFmtId="192" fontId="23" fillId="34" borderId="39" xfId="47" applyNumberFormat="1" applyFont="1" applyFill="1" applyBorder="1" applyAlignment="1">
      <alignment horizontal="center"/>
      <protection/>
    </xf>
    <xf numFmtId="192" fontId="23" fillId="34" borderId="0" xfId="47" applyNumberFormat="1" applyFont="1" applyFill="1" applyBorder="1" applyAlignment="1">
      <alignment horizontal="center"/>
      <protection/>
    </xf>
    <xf numFmtId="192" fontId="23" fillId="34" borderId="43" xfId="47" applyNumberFormat="1" applyFont="1" applyFill="1" applyBorder="1">
      <alignment/>
      <protection/>
    </xf>
    <xf numFmtId="192" fontId="0" fillId="34" borderId="45" xfId="47" applyNumberFormat="1" applyFill="1" applyBorder="1">
      <alignment/>
      <protection/>
    </xf>
    <xf numFmtId="192" fontId="0" fillId="0" borderId="0" xfId="0" applyNumberFormat="1" applyAlignment="1">
      <alignment/>
    </xf>
    <xf numFmtId="193" fontId="23" fillId="0" borderId="11" xfId="47" applyNumberFormat="1" applyFont="1" applyBorder="1" applyAlignment="1">
      <alignment horizontal="center"/>
      <protection/>
    </xf>
    <xf numFmtId="193" fontId="23" fillId="0" borderId="39" xfId="47" applyNumberFormat="1" applyFont="1" applyBorder="1" applyAlignment="1">
      <alignment horizontal="center"/>
      <protection/>
    </xf>
    <xf numFmtId="193" fontId="23" fillId="0" borderId="41" xfId="47" applyNumberFormat="1" applyFont="1" applyBorder="1" applyAlignment="1">
      <alignment horizontal="center"/>
      <protection/>
    </xf>
    <xf numFmtId="193" fontId="23" fillId="0" borderId="0" xfId="47" applyNumberFormat="1" applyFont="1" applyBorder="1" applyAlignment="1">
      <alignment horizontal="center"/>
      <protection/>
    </xf>
    <xf numFmtId="193" fontId="23" fillId="0" borderId="12" xfId="47" applyNumberFormat="1" applyFont="1" applyBorder="1" applyAlignment="1">
      <alignment horizontal="center"/>
      <protection/>
    </xf>
    <xf numFmtId="193" fontId="23" fillId="0" borderId="43" xfId="47" applyNumberFormat="1" applyFont="1" applyBorder="1" applyAlignment="1">
      <alignment horizontal="center"/>
      <protection/>
    </xf>
    <xf numFmtId="193" fontId="0" fillId="0" borderId="45" xfId="0" applyNumberFormat="1" applyBorder="1" applyAlignment="1">
      <alignment/>
    </xf>
    <xf numFmtId="193" fontId="0" fillId="0" borderId="0" xfId="0" applyNumberFormat="1" applyAlignment="1">
      <alignment/>
    </xf>
    <xf numFmtId="0" fontId="6" fillId="0" borderId="47" xfId="0" applyFont="1" applyBorder="1" applyAlignment="1">
      <alignment horizontal="center"/>
    </xf>
    <xf numFmtId="191" fontId="6" fillId="0" borderId="47" xfId="0" applyNumberFormat="1" applyFont="1" applyFill="1" applyBorder="1" applyAlignment="1">
      <alignment/>
    </xf>
    <xf numFmtId="0" fontId="6" fillId="0" borderId="47" xfId="0" applyFont="1" applyBorder="1" applyAlignment="1">
      <alignment/>
    </xf>
    <xf numFmtId="209" fontId="18" fillId="0" borderId="0" xfId="0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191" fontId="18" fillId="0" borderId="0" xfId="0" applyNumberFormat="1" applyFont="1" applyFill="1" applyBorder="1" applyAlignment="1">
      <alignment/>
    </xf>
    <xf numFmtId="49" fontId="6" fillId="0" borderId="47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48" xfId="0" applyFont="1" applyBorder="1" applyAlignment="1">
      <alignment horizontal="center"/>
    </xf>
    <xf numFmtId="191" fontId="6" fillId="0" borderId="48" xfId="0" applyNumberFormat="1" applyFont="1" applyFill="1" applyBorder="1" applyAlignment="1">
      <alignment/>
    </xf>
    <xf numFmtId="49" fontId="6" fillId="0" borderId="48" xfId="0" applyNumberFormat="1" applyFont="1" applyBorder="1" applyAlignment="1">
      <alignment horizontal="center"/>
    </xf>
    <xf numFmtId="0" fontId="6" fillId="0" borderId="48" xfId="0" applyFont="1" applyBorder="1" applyAlignment="1">
      <alignment/>
    </xf>
    <xf numFmtId="193" fontId="0" fillId="0" borderId="45" xfId="47" applyNumberFormat="1" applyFont="1" applyBorder="1">
      <alignment/>
      <protection/>
    </xf>
    <xf numFmtId="192" fontId="0" fillId="34" borderId="45" xfId="47" applyNumberFormat="1" applyFont="1" applyFill="1" applyBorder="1">
      <alignment/>
      <protection/>
    </xf>
    <xf numFmtId="2" fontId="0" fillId="0" borderId="45" xfId="47" applyNumberFormat="1" applyFont="1" applyBorder="1">
      <alignment/>
      <protection/>
    </xf>
    <xf numFmtId="0" fontId="0" fillId="0" borderId="45" xfId="47" applyFont="1" applyBorder="1" applyAlignment="1">
      <alignment horizontal="center"/>
      <protection/>
    </xf>
    <xf numFmtId="2" fontId="0" fillId="0" borderId="45" xfId="0" applyNumberFormat="1" applyBorder="1" applyAlignment="1">
      <alignment/>
    </xf>
    <xf numFmtId="209" fontId="0" fillId="0" borderId="12" xfId="0" applyNumberFormat="1" applyBorder="1" applyAlignment="1">
      <alignment/>
    </xf>
    <xf numFmtId="0" fontId="0" fillId="0" borderId="12" xfId="0" applyBorder="1" applyAlignment="1">
      <alignment horizontal="center"/>
    </xf>
    <xf numFmtId="193" fontId="0" fillId="0" borderId="12" xfId="0" applyNumberFormat="1" applyBorder="1" applyAlignment="1">
      <alignment/>
    </xf>
    <xf numFmtId="193" fontId="0" fillId="0" borderId="12" xfId="47" applyNumberFormat="1" applyFont="1" applyBorder="1">
      <alignment/>
      <protection/>
    </xf>
    <xf numFmtId="192" fontId="0" fillId="34" borderId="12" xfId="47" applyNumberFormat="1" applyFont="1" applyFill="1" applyBorder="1">
      <alignment/>
      <protection/>
    </xf>
    <xf numFmtId="2" fontId="0" fillId="0" borderId="12" xfId="47" applyNumberFormat="1" applyFont="1" applyBorder="1">
      <alignment/>
      <protection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209" fontId="0" fillId="0" borderId="49" xfId="0" applyNumberFormat="1" applyBorder="1" applyAlignment="1">
      <alignment/>
    </xf>
    <xf numFmtId="0" fontId="0" fillId="0" borderId="49" xfId="0" applyBorder="1" applyAlignment="1">
      <alignment horizontal="center"/>
    </xf>
    <xf numFmtId="193" fontId="0" fillId="0" borderId="49" xfId="0" applyNumberFormat="1" applyBorder="1" applyAlignment="1">
      <alignment/>
    </xf>
    <xf numFmtId="193" fontId="0" fillId="0" borderId="49" xfId="47" applyNumberFormat="1" applyFont="1" applyBorder="1">
      <alignment/>
      <protection/>
    </xf>
    <xf numFmtId="192" fontId="0" fillId="34" borderId="49" xfId="47" applyNumberFormat="1" applyFont="1" applyFill="1" applyBorder="1">
      <alignment/>
      <protection/>
    </xf>
    <xf numFmtId="2" fontId="0" fillId="0" borderId="49" xfId="47" applyNumberFormat="1" applyFont="1" applyBorder="1">
      <alignment/>
      <protection/>
    </xf>
    <xf numFmtId="2" fontId="0" fillId="0" borderId="49" xfId="0" applyNumberFormat="1" applyBorder="1" applyAlignment="1">
      <alignment/>
    </xf>
    <xf numFmtId="0" fontId="0" fillId="0" borderId="49" xfId="0" applyBorder="1" applyAlignment="1">
      <alignment/>
    </xf>
    <xf numFmtId="0" fontId="25" fillId="0" borderId="45" xfId="0" applyFont="1" applyFill="1" applyBorder="1" applyAlignment="1">
      <alignment/>
    </xf>
    <xf numFmtId="191" fontId="25" fillId="0" borderId="45" xfId="0" applyNumberFormat="1" applyFont="1" applyFill="1" applyBorder="1" applyAlignment="1">
      <alignment/>
    </xf>
    <xf numFmtId="191" fontId="10" fillId="0" borderId="45" xfId="46" applyNumberFormat="1" applyFont="1" applyFill="1" applyBorder="1" applyAlignment="1">
      <alignment horizontal="right" vertical="center"/>
      <protection/>
    </xf>
    <xf numFmtId="0" fontId="10" fillId="33" borderId="45" xfId="46" applyFont="1" applyFill="1" applyBorder="1" applyAlignment="1">
      <alignment horizontal="right" vertical="center"/>
      <protection/>
    </xf>
    <xf numFmtId="195" fontId="10" fillId="0" borderId="45" xfId="0" applyNumberFormat="1" applyFont="1" applyBorder="1" applyAlignment="1">
      <alignment horizontal="right" vertical="center"/>
    </xf>
    <xf numFmtId="191" fontId="25" fillId="0" borderId="45" xfId="0" applyNumberFormat="1" applyFont="1" applyBorder="1" applyAlignment="1">
      <alignment/>
    </xf>
    <xf numFmtId="191" fontId="18" fillId="0" borderId="45" xfId="0" applyNumberFormat="1" applyFont="1" applyFill="1" applyBorder="1" applyAlignment="1">
      <alignment/>
    </xf>
    <xf numFmtId="0" fontId="6" fillId="0" borderId="50" xfId="0" applyFont="1" applyBorder="1" applyAlignment="1">
      <alignment horizontal="center"/>
    </xf>
    <xf numFmtId="191" fontId="6" fillId="0" borderId="50" xfId="0" applyNumberFormat="1" applyFont="1" applyFill="1" applyBorder="1" applyAlignment="1">
      <alignment/>
    </xf>
    <xf numFmtId="49" fontId="6" fillId="0" borderId="50" xfId="0" applyNumberFormat="1" applyFont="1" applyBorder="1" applyAlignment="1">
      <alignment horizontal="center"/>
    </xf>
    <xf numFmtId="191" fontId="6" fillId="0" borderId="50" xfId="0" applyNumberFormat="1" applyFont="1" applyBorder="1" applyAlignment="1">
      <alignment/>
    </xf>
    <xf numFmtId="0" fontId="6" fillId="0" borderId="50" xfId="0" applyFont="1" applyBorder="1" applyAlignment="1">
      <alignment/>
    </xf>
    <xf numFmtId="0" fontId="18" fillId="0" borderId="39" xfId="0" applyFont="1" applyFill="1" applyBorder="1" applyAlignment="1">
      <alignment/>
    </xf>
    <xf numFmtId="191" fontId="18" fillId="0" borderId="39" xfId="0" applyNumberFormat="1" applyFont="1" applyFill="1" applyBorder="1" applyAlignment="1">
      <alignment/>
    </xf>
    <xf numFmtId="191" fontId="10" fillId="0" borderId="39" xfId="46" applyNumberFormat="1" applyFont="1" applyFill="1" applyBorder="1" applyAlignment="1">
      <alignment horizontal="right" vertical="center"/>
      <protection/>
    </xf>
    <xf numFmtId="0" fontId="10" fillId="0" borderId="39" xfId="46" applyFont="1" applyBorder="1">
      <alignment/>
      <protection/>
    </xf>
    <xf numFmtId="15" fontId="18" fillId="0" borderId="39" xfId="0" applyNumberFormat="1" applyFont="1" applyBorder="1" applyAlignment="1">
      <alignment/>
    </xf>
    <xf numFmtId="191" fontId="18" fillId="0" borderId="39" xfId="0" applyNumberFormat="1" applyFont="1" applyBorder="1" applyAlignment="1">
      <alignment/>
    </xf>
    <xf numFmtId="191" fontId="10" fillId="0" borderId="0" xfId="46" applyNumberFormat="1" applyFont="1" applyFill="1" applyBorder="1" applyAlignment="1">
      <alignment horizontal="right" vertical="center"/>
      <protection/>
    </xf>
    <xf numFmtId="0" fontId="10" fillId="0" borderId="0" xfId="46" applyFont="1" applyBorder="1">
      <alignment/>
      <protection/>
    </xf>
    <xf numFmtId="15" fontId="18" fillId="0" borderId="0" xfId="0" applyNumberFormat="1" applyFont="1" applyBorder="1" applyAlignment="1">
      <alignment/>
    </xf>
    <xf numFmtId="191" fontId="18" fillId="0" borderId="0" xfId="0" applyNumberFormat="1" applyFont="1" applyBorder="1" applyAlignment="1">
      <alignment/>
    </xf>
    <xf numFmtId="192" fontId="0" fillId="0" borderId="45" xfId="0" applyNumberFormat="1" applyBorder="1" applyAlignment="1">
      <alignment/>
    </xf>
    <xf numFmtId="193" fontId="0" fillId="0" borderId="45" xfId="0" applyNumberFormat="1" applyFont="1" applyBorder="1" applyAlignment="1">
      <alignment/>
    </xf>
    <xf numFmtId="209" fontId="0" fillId="0" borderId="51" xfId="0" applyNumberFormat="1" applyBorder="1" applyAlignment="1">
      <alignment/>
    </xf>
    <xf numFmtId="0" fontId="0" fillId="0" borderId="51" xfId="0" applyBorder="1" applyAlignment="1">
      <alignment horizontal="center"/>
    </xf>
    <xf numFmtId="193" fontId="0" fillId="0" borderId="51" xfId="0" applyNumberFormat="1" applyBorder="1" applyAlignment="1">
      <alignment/>
    </xf>
    <xf numFmtId="0" fontId="0" fillId="0" borderId="51" xfId="0" applyBorder="1" applyAlignment="1">
      <alignment/>
    </xf>
    <xf numFmtId="192" fontId="0" fillId="34" borderId="51" xfId="47" applyNumberFormat="1" applyFont="1" applyFill="1" applyBorder="1">
      <alignment/>
      <protection/>
    </xf>
    <xf numFmtId="0" fontId="0" fillId="0" borderId="45" xfId="0" applyFont="1" applyBorder="1" applyAlignment="1">
      <alignment horizontal="center"/>
    </xf>
    <xf numFmtId="0" fontId="0" fillId="0" borderId="41" xfId="0" applyFill="1" applyBorder="1" applyAlignment="1">
      <alignment/>
    </xf>
    <xf numFmtId="0" fontId="6" fillId="0" borderId="50" xfId="45" applyFont="1" applyBorder="1" applyAlignment="1">
      <alignment horizontal="center"/>
      <protection/>
    </xf>
    <xf numFmtId="191" fontId="6" fillId="0" borderId="50" xfId="45" applyNumberFormat="1" applyFont="1" applyFill="1" applyBorder="1" applyAlignment="1">
      <alignment horizontal="right"/>
      <protection/>
    </xf>
    <xf numFmtId="191" fontId="6" fillId="0" borderId="50" xfId="0" applyNumberFormat="1" applyFont="1" applyBorder="1" applyAlignment="1">
      <alignment horizontal="right"/>
    </xf>
    <xf numFmtId="192" fontId="6" fillId="0" borderId="50" xfId="0" applyNumberFormat="1" applyFont="1" applyBorder="1" applyAlignment="1">
      <alignment/>
    </xf>
    <xf numFmtId="209" fontId="0" fillId="0" borderId="45" xfId="0" applyNumberFormat="1" applyFont="1" applyBorder="1" applyAlignment="1">
      <alignment/>
    </xf>
    <xf numFmtId="209" fontId="6" fillId="0" borderId="0" xfId="0" applyNumberFormat="1" applyFont="1" applyBorder="1" applyAlignment="1">
      <alignment/>
    </xf>
    <xf numFmtId="193" fontId="0" fillId="0" borderId="51" xfId="47" applyNumberFormat="1" applyFont="1" applyBorder="1">
      <alignment/>
      <protection/>
    </xf>
    <xf numFmtId="2" fontId="0" fillId="0" borderId="51" xfId="47" applyNumberFormat="1" applyFont="1" applyBorder="1">
      <alignment/>
      <protection/>
    </xf>
    <xf numFmtId="0" fontId="0" fillId="0" borderId="51" xfId="47" applyFont="1" applyBorder="1" applyAlignment="1">
      <alignment horizontal="center"/>
      <protection/>
    </xf>
    <xf numFmtId="2" fontId="0" fillId="0" borderId="51" xfId="0" applyNumberFormat="1" applyBorder="1" applyAlignment="1">
      <alignment/>
    </xf>
    <xf numFmtId="0" fontId="19" fillId="0" borderId="42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209" fontId="6" fillId="0" borderId="0" xfId="45" applyNumberFormat="1" applyFont="1" applyBorder="1" applyAlignment="1">
      <alignment horizontal="right"/>
      <protection/>
    </xf>
    <xf numFmtId="191" fontId="6" fillId="0" borderId="0" xfId="45" applyNumberFormat="1" applyFont="1" applyBorder="1" applyAlignment="1">
      <alignment horizontal="right"/>
      <protection/>
    </xf>
    <xf numFmtId="209" fontId="6" fillId="0" borderId="0" xfId="0" applyNumberFormat="1" applyFont="1" applyAlignment="1">
      <alignment horizontal="right"/>
    </xf>
    <xf numFmtId="209" fontId="6" fillId="0" borderId="0" xfId="0" applyNumberFormat="1" applyFont="1" applyBorder="1" applyAlignment="1">
      <alignment horizontal="right"/>
    </xf>
    <xf numFmtId="2" fontId="0" fillId="0" borderId="41" xfId="0" applyNumberFormat="1" applyFill="1" applyBorder="1" applyAlignment="1">
      <alignment/>
    </xf>
    <xf numFmtId="0" fontId="0" fillId="0" borderId="41" xfId="0" applyFill="1" applyBorder="1" applyAlignment="1">
      <alignment horizontal="center"/>
    </xf>
    <xf numFmtId="191" fontId="6" fillId="0" borderId="0" xfId="0" applyNumberFormat="1" applyFont="1" applyAlignment="1">
      <alignment horizontal="right"/>
    </xf>
    <xf numFmtId="191" fontId="6" fillId="0" borderId="0" xfId="0" applyNumberFormat="1" applyFont="1" applyBorder="1" applyAlignment="1" quotePrefix="1">
      <alignment horizontal="right"/>
    </xf>
    <xf numFmtId="191" fontId="6" fillId="0" borderId="50" xfId="45" applyNumberFormat="1" applyFont="1" applyBorder="1" applyAlignment="1">
      <alignment horizontal="right"/>
      <protection/>
    </xf>
    <xf numFmtId="191" fontId="6" fillId="0" borderId="24" xfId="0" applyNumberFormat="1" applyFont="1" applyBorder="1" applyAlignment="1">
      <alignment horizontal="right"/>
    </xf>
    <xf numFmtId="191" fontId="6" fillId="0" borderId="32" xfId="0" applyNumberFormat="1" applyFont="1" applyBorder="1" applyAlignment="1">
      <alignment horizontal="right"/>
    </xf>
    <xf numFmtId="191" fontId="6" fillId="0" borderId="47" xfId="0" applyNumberFormat="1" applyFont="1" applyBorder="1" applyAlignment="1">
      <alignment horizontal="right"/>
    </xf>
    <xf numFmtId="191" fontId="6" fillId="0" borderId="48" xfId="0" applyNumberFormat="1" applyFont="1" applyBorder="1" applyAlignment="1">
      <alignment horizontal="right"/>
    </xf>
    <xf numFmtId="191" fontId="6" fillId="0" borderId="29" xfId="0" applyNumberFormat="1" applyFont="1" applyFill="1" applyBorder="1" applyAlignment="1">
      <alignment horizontal="center" vertical="center"/>
    </xf>
    <xf numFmtId="0" fontId="6" fillId="0" borderId="52" xfId="0" applyFont="1" applyBorder="1" applyAlignment="1">
      <alignment/>
    </xf>
    <xf numFmtId="0" fontId="6" fillId="0" borderId="52" xfId="45" applyFont="1" applyBorder="1" applyAlignment="1">
      <alignment horizontal="center"/>
      <protection/>
    </xf>
    <xf numFmtId="209" fontId="6" fillId="0" borderId="52" xfId="0" applyNumberFormat="1" applyFont="1" applyBorder="1" applyAlignment="1">
      <alignment/>
    </xf>
    <xf numFmtId="191" fontId="6" fillId="0" borderId="52" xfId="0" applyNumberFormat="1" applyFont="1" applyFill="1" applyBorder="1" applyAlignment="1">
      <alignment/>
    </xf>
    <xf numFmtId="191" fontId="6" fillId="0" borderId="52" xfId="0" applyNumberFormat="1" applyFont="1" applyBorder="1" applyAlignment="1">
      <alignment/>
    </xf>
    <xf numFmtId="191" fontId="6" fillId="0" borderId="52" xfId="0" applyNumberFormat="1" applyFont="1" applyBorder="1" applyAlignment="1">
      <alignment horizontal="right"/>
    </xf>
    <xf numFmtId="49" fontId="6" fillId="0" borderId="52" xfId="0" applyNumberFormat="1" applyFont="1" applyBorder="1" applyAlignment="1">
      <alignment horizontal="center"/>
    </xf>
    <xf numFmtId="191" fontId="6" fillId="0" borderId="52" xfId="45" applyNumberFormat="1" applyFont="1" applyBorder="1" applyAlignment="1">
      <alignment horizontal="right"/>
      <protection/>
    </xf>
    <xf numFmtId="192" fontId="6" fillId="0" borderId="52" xfId="0" applyNumberFormat="1" applyFont="1" applyBorder="1" applyAlignment="1">
      <alignment/>
    </xf>
    <xf numFmtId="209" fontId="0" fillId="0" borderId="53" xfId="0" applyNumberFormat="1" applyBorder="1" applyAlignment="1">
      <alignment/>
    </xf>
    <xf numFmtId="0" fontId="0" fillId="0" borderId="53" xfId="0" applyBorder="1" applyAlignment="1">
      <alignment horizontal="center"/>
    </xf>
    <xf numFmtId="193" fontId="0" fillId="0" borderId="53" xfId="0" applyNumberFormat="1" applyBorder="1" applyAlignment="1">
      <alignment/>
    </xf>
    <xf numFmtId="193" fontId="0" fillId="0" borderId="53" xfId="47" applyNumberFormat="1" applyFont="1" applyBorder="1">
      <alignment/>
      <protection/>
    </xf>
    <xf numFmtId="192" fontId="0" fillId="34" borderId="53" xfId="47" applyNumberFormat="1" applyFont="1" applyFill="1" applyBorder="1">
      <alignment/>
      <protection/>
    </xf>
    <xf numFmtId="2" fontId="0" fillId="0" borderId="53" xfId="47" applyNumberFormat="1" applyFont="1" applyBorder="1">
      <alignment/>
      <protection/>
    </xf>
    <xf numFmtId="0" fontId="0" fillId="0" borderId="54" xfId="0" applyBorder="1" applyAlignment="1">
      <alignment horizontal="center"/>
    </xf>
    <xf numFmtId="2" fontId="0" fillId="0" borderId="53" xfId="0" applyNumberFormat="1" applyBorder="1" applyAlignment="1">
      <alignment/>
    </xf>
    <xf numFmtId="0" fontId="0" fillId="0" borderId="53" xfId="0" applyBorder="1" applyAlignment="1">
      <alignment/>
    </xf>
    <xf numFmtId="0" fontId="0" fillId="0" borderId="52" xfId="0" applyFont="1" applyBorder="1" applyAlignment="1">
      <alignment/>
    </xf>
    <xf numFmtId="0" fontId="0" fillId="0" borderId="52" xfId="0" applyBorder="1" applyAlignment="1">
      <alignment/>
    </xf>
    <xf numFmtId="192" fontId="6" fillId="0" borderId="55" xfId="0" applyNumberFormat="1" applyFont="1" applyBorder="1" applyAlignment="1">
      <alignment/>
    </xf>
    <xf numFmtId="0" fontId="6" fillId="0" borderId="55" xfId="0" applyFont="1" applyBorder="1" applyAlignment="1">
      <alignment/>
    </xf>
    <xf numFmtId="209" fontId="6" fillId="0" borderId="50" xfId="0" applyNumberFormat="1" applyFont="1" applyBorder="1" applyAlignment="1">
      <alignment/>
    </xf>
    <xf numFmtId="209" fontId="18" fillId="0" borderId="39" xfId="0" applyNumberFormat="1" applyFont="1" applyBorder="1" applyAlignment="1">
      <alignment horizontal="center"/>
    </xf>
    <xf numFmtId="209" fontId="18" fillId="0" borderId="0" xfId="0" applyNumberFormat="1" applyFont="1" applyBorder="1" applyAlignment="1">
      <alignment horizontal="center"/>
    </xf>
    <xf numFmtId="0" fontId="12" fillId="0" borderId="0" xfId="46" applyFont="1" applyAlignment="1">
      <alignment horizontal="center"/>
      <protection/>
    </xf>
    <xf numFmtId="191" fontId="10" fillId="0" borderId="45" xfId="0" applyNumberFormat="1" applyFont="1" applyBorder="1" applyAlignment="1">
      <alignment horizontal="center" vertical="center"/>
    </xf>
    <xf numFmtId="0" fontId="10" fillId="0" borderId="39" xfId="46" applyFont="1" applyBorder="1" applyAlignment="1">
      <alignment horizontal="center"/>
      <protection/>
    </xf>
    <xf numFmtId="0" fontId="10" fillId="0" borderId="0" xfId="46" applyFont="1" applyBorder="1" applyAlignment="1">
      <alignment horizontal="center"/>
      <protection/>
    </xf>
    <xf numFmtId="0" fontId="6" fillId="35" borderId="0" xfId="0" applyFont="1" applyFill="1" applyBorder="1" applyAlignment="1">
      <alignment/>
    </xf>
    <xf numFmtId="0" fontId="6" fillId="35" borderId="0" xfId="45" applyFont="1" applyFill="1" applyBorder="1" applyAlignment="1">
      <alignment horizontal="center"/>
      <protection/>
    </xf>
    <xf numFmtId="209" fontId="6" fillId="35" borderId="0" xfId="0" applyNumberFormat="1" applyFont="1" applyFill="1" applyBorder="1" applyAlignment="1">
      <alignment/>
    </xf>
    <xf numFmtId="191" fontId="6" fillId="35" borderId="0" xfId="0" applyNumberFormat="1" applyFont="1" applyFill="1" applyBorder="1" applyAlignment="1">
      <alignment/>
    </xf>
    <xf numFmtId="191" fontId="6" fillId="35" borderId="0" xfId="0" applyNumberFormat="1" applyFont="1" applyFill="1" applyBorder="1" applyAlignment="1">
      <alignment horizontal="right"/>
    </xf>
    <xf numFmtId="49" fontId="6" fillId="35" borderId="0" xfId="0" applyNumberFormat="1" applyFont="1" applyFill="1" applyBorder="1" applyAlignment="1">
      <alignment horizontal="center"/>
    </xf>
    <xf numFmtId="191" fontId="6" fillId="35" borderId="0" xfId="45" applyNumberFormat="1" applyFont="1" applyFill="1" applyBorder="1" applyAlignment="1">
      <alignment horizontal="right"/>
      <protection/>
    </xf>
    <xf numFmtId="0" fontId="6" fillId="35" borderId="0" xfId="0" applyFont="1" applyFill="1" applyAlignment="1">
      <alignment/>
    </xf>
    <xf numFmtId="197" fontId="10" fillId="0" borderId="11" xfId="46" applyNumberFormat="1" applyFont="1" applyFill="1" applyBorder="1" applyAlignment="1" applyProtection="1">
      <alignment horizontal="center" vertical="top" wrapText="1"/>
      <protection/>
    </xf>
    <xf numFmtId="192" fontId="10" fillId="0" borderId="11" xfId="46" applyNumberFormat="1" applyFont="1" applyFill="1" applyBorder="1" applyAlignment="1" applyProtection="1">
      <alignment horizontal="center" vertical="top" wrapText="1"/>
      <protection/>
    </xf>
    <xf numFmtId="197" fontId="10" fillId="0" borderId="12" xfId="46" applyNumberFormat="1" applyFont="1" applyFill="1" applyBorder="1" applyAlignment="1" applyProtection="1">
      <alignment horizontal="center" vertical="top" wrapText="1"/>
      <protection/>
    </xf>
    <xf numFmtId="192" fontId="10" fillId="0" borderId="12" xfId="46" applyNumberFormat="1" applyFont="1" applyFill="1" applyBorder="1" applyAlignment="1" applyProtection="1">
      <alignment horizontal="center" vertical="top"/>
      <protection/>
    </xf>
    <xf numFmtId="209" fontId="25" fillId="0" borderId="45" xfId="0" applyNumberFormat="1" applyFont="1" applyBorder="1" applyAlignment="1">
      <alignment horizontal="right"/>
    </xf>
    <xf numFmtId="0" fontId="23" fillId="36" borderId="46" xfId="47" applyFont="1" applyFill="1" applyBorder="1" applyAlignment="1">
      <alignment horizontal="center"/>
      <protection/>
    </xf>
    <xf numFmtId="0" fontId="23" fillId="36" borderId="56" xfId="47" applyFont="1" applyFill="1" applyBorder="1" applyAlignment="1">
      <alignment horizontal="center"/>
      <protection/>
    </xf>
    <xf numFmtId="0" fontId="23" fillId="36" borderId="57" xfId="47" applyFont="1" applyFill="1" applyBorder="1" applyAlignment="1">
      <alignment horizontal="center"/>
      <protection/>
    </xf>
    <xf numFmtId="2" fontId="9" fillId="0" borderId="46" xfId="46" applyNumberFormat="1" applyFont="1" applyFill="1" applyBorder="1" applyAlignment="1" applyProtection="1">
      <alignment horizontal="center"/>
      <protection/>
    </xf>
    <xf numFmtId="2" fontId="9" fillId="0" borderId="56" xfId="46" applyNumberFormat="1" applyFont="1" applyFill="1" applyBorder="1" applyAlignment="1" applyProtection="1">
      <alignment horizontal="center"/>
      <protection/>
    </xf>
    <xf numFmtId="2" fontId="9" fillId="0" borderId="57" xfId="46" applyNumberFormat="1" applyFont="1" applyFill="1" applyBorder="1" applyAlignment="1" applyProtection="1">
      <alignment horizontal="center"/>
      <protection/>
    </xf>
    <xf numFmtId="2" fontId="10" fillId="0" borderId="45" xfId="46" applyNumberFormat="1" applyFont="1" applyFill="1" applyBorder="1" applyAlignment="1" applyProtection="1">
      <alignment horizontal="center"/>
      <protection/>
    </xf>
    <xf numFmtId="192" fontId="10" fillId="0" borderId="45" xfId="46" applyNumberFormat="1" applyFont="1" applyFill="1" applyBorder="1" applyAlignment="1" applyProtection="1">
      <alignment horizontal="center"/>
      <protection/>
    </xf>
    <xf numFmtId="195" fontId="10" fillId="0" borderId="45" xfId="46" applyNumberFormat="1" applyFont="1" applyFill="1" applyBorder="1" applyAlignment="1" applyProtection="1">
      <alignment horizontal="center"/>
      <protection/>
    </xf>
    <xf numFmtId="195" fontId="10" fillId="0" borderId="11" xfId="46" applyNumberFormat="1" applyFont="1" applyFill="1" applyBorder="1" applyAlignment="1" applyProtection="1">
      <alignment horizontal="center" vertical="center" textRotation="90"/>
      <protection/>
    </xf>
    <xf numFmtId="195" fontId="10" fillId="0" borderId="12" xfId="46" applyNumberFormat="1" applyFont="1" applyFill="1" applyBorder="1" applyAlignment="1" applyProtection="1">
      <alignment horizontal="center" vertical="center" textRotation="90"/>
      <protection/>
    </xf>
    <xf numFmtId="4" fontId="10" fillId="0" borderId="45" xfId="46" applyNumberFormat="1" applyFont="1" applyFill="1" applyBorder="1" applyAlignment="1" applyProtection="1">
      <alignment horizontal="center" vertical="center"/>
      <protection/>
    </xf>
    <xf numFmtId="4" fontId="10" fillId="0" borderId="45" xfId="46" applyNumberFormat="1" applyFont="1" applyFill="1" applyBorder="1" applyAlignment="1" applyProtection="1">
      <alignment horizontal="center"/>
      <protection/>
    </xf>
    <xf numFmtId="0" fontId="10" fillId="0" borderId="11" xfId="46" applyFont="1" applyFill="1" applyBorder="1" applyAlignment="1" applyProtection="1">
      <alignment horizontal="center" vertical="center" textRotation="90"/>
      <protection/>
    </xf>
    <xf numFmtId="0" fontId="10" fillId="0" borderId="12" xfId="46" applyFont="1" applyFill="1" applyBorder="1" applyAlignment="1" applyProtection="1">
      <alignment horizontal="center" vertical="center" textRotation="90"/>
      <protection/>
    </xf>
    <xf numFmtId="209" fontId="25" fillId="0" borderId="46" xfId="0" applyNumberFormat="1" applyFont="1" applyBorder="1" applyAlignment="1">
      <alignment horizontal="center"/>
    </xf>
    <xf numFmtId="209" fontId="25" fillId="0" borderId="56" xfId="0" applyNumberFormat="1" applyFont="1" applyBorder="1" applyAlignment="1">
      <alignment horizontal="center"/>
    </xf>
    <xf numFmtId="209" fontId="25" fillId="0" borderId="57" xfId="0" applyNumberFormat="1" applyFont="1" applyBorder="1" applyAlignment="1">
      <alignment horizontal="center"/>
    </xf>
    <xf numFmtId="0" fontId="10" fillId="0" borderId="45" xfId="46" applyFont="1" applyFill="1" applyBorder="1" applyAlignment="1" applyProtection="1">
      <alignment horizontal="center" vertical="center"/>
      <protection/>
    </xf>
    <xf numFmtId="0" fontId="10" fillId="0" borderId="11" xfId="46" applyFont="1" applyFill="1" applyBorder="1" applyAlignment="1" applyProtection="1">
      <alignment horizontal="center" vertical="center"/>
      <protection/>
    </xf>
    <xf numFmtId="0" fontId="10" fillId="0" borderId="45" xfId="46" applyFont="1" applyFill="1" applyBorder="1" applyAlignment="1" applyProtection="1">
      <alignment horizontal="center" vertical="center" textRotation="90"/>
      <protection/>
    </xf>
    <xf numFmtId="2" fontId="10" fillId="0" borderId="45" xfId="46" applyNumberFormat="1" applyFont="1" applyFill="1" applyBorder="1" applyAlignment="1" applyProtection="1">
      <alignment horizontal="left"/>
      <protection/>
    </xf>
    <xf numFmtId="192" fontId="10" fillId="0" borderId="45" xfId="46" applyNumberFormat="1" applyFont="1" applyFill="1" applyBorder="1" applyAlignment="1" applyProtection="1">
      <alignment/>
      <protection/>
    </xf>
    <xf numFmtId="192" fontId="10" fillId="0" borderId="45" xfId="46" applyNumberFormat="1" applyFont="1" applyFill="1" applyBorder="1" applyProtection="1">
      <alignment/>
      <protection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DATESED99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_N13A" xfId="45"/>
    <cellStyle name="ปกติ_sed" xfId="46"/>
    <cellStyle name="ปกติ_Sheet1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Currency" xfId="53"/>
    <cellStyle name="Currency [0]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Y.65 Nam Pi D.A. 124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13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05475"/>
          <c:w val="0.76775"/>
          <c:h val="0.82625"/>
        </c:manualLayout>
      </c:layout>
      <c:scatterChart>
        <c:scatterStyle val="lineMarker"/>
        <c:varyColors val="0"/>
        <c:ser>
          <c:idx val="1"/>
          <c:order val="0"/>
          <c:tx>
            <c:v>2018-2020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  <a:latin typeface="AngsanaUPC"/>
                      <a:ea typeface="AngsanaUPC"/>
                      <a:cs typeface="AngsanaUPC"/>
                    </a:defRPr>
                  </a:pPr>
                </a:p>
              </c:txPr>
              <c:numFmt formatCode="General"/>
            </c:trendlineLbl>
          </c:trendline>
          <c:xVal>
            <c:numRef>
              <c:f>DATA!$E$9:$E$77</c:f>
              <c:numCache>
                <c:ptCount val="69"/>
                <c:pt idx="0">
                  <c:v>0.4</c:v>
                </c:pt>
                <c:pt idx="1">
                  <c:v>0.49</c:v>
                </c:pt>
                <c:pt idx="2">
                  <c:v>6.86</c:v>
                </c:pt>
                <c:pt idx="3">
                  <c:v>0.35</c:v>
                </c:pt>
                <c:pt idx="4">
                  <c:v>1.53</c:v>
                </c:pt>
                <c:pt idx="5">
                  <c:v>0.61</c:v>
                </c:pt>
                <c:pt idx="6">
                  <c:v>5.92</c:v>
                </c:pt>
                <c:pt idx="7">
                  <c:v>2.47</c:v>
                </c:pt>
                <c:pt idx="8">
                  <c:v>1.64</c:v>
                </c:pt>
                <c:pt idx="9">
                  <c:v>5.81</c:v>
                </c:pt>
                <c:pt idx="10">
                  <c:v>8.67</c:v>
                </c:pt>
                <c:pt idx="11">
                  <c:v>8.19</c:v>
                </c:pt>
                <c:pt idx="12">
                  <c:v>5.19</c:v>
                </c:pt>
                <c:pt idx="13">
                  <c:v>3.44</c:v>
                </c:pt>
                <c:pt idx="14">
                  <c:v>1.37</c:v>
                </c:pt>
                <c:pt idx="15">
                  <c:v>1.27</c:v>
                </c:pt>
                <c:pt idx="16">
                  <c:v>0.9</c:v>
                </c:pt>
                <c:pt idx="17">
                  <c:v>0.7</c:v>
                </c:pt>
                <c:pt idx="18">
                  <c:v>0.55</c:v>
                </c:pt>
                <c:pt idx="19">
                  <c:v>0.49</c:v>
                </c:pt>
                <c:pt idx="20">
                  <c:v>0.48</c:v>
                </c:pt>
                <c:pt idx="21">
                  <c:v>0.37</c:v>
                </c:pt>
                <c:pt idx="22">
                  <c:v>0.35</c:v>
                </c:pt>
                <c:pt idx="23">
                  <c:v>0.2</c:v>
                </c:pt>
                <c:pt idx="24">
                  <c:v>0.29</c:v>
                </c:pt>
                <c:pt idx="25">
                  <c:v>0.04</c:v>
                </c:pt>
                <c:pt idx="26">
                  <c:v>0.05</c:v>
                </c:pt>
                <c:pt idx="27">
                  <c:v>0.09</c:v>
                </c:pt>
                <c:pt idx="28">
                  <c:v>0.14</c:v>
                </c:pt>
                <c:pt idx="29">
                  <c:v>0.1</c:v>
                </c:pt>
                <c:pt idx="30">
                  <c:v>0.08</c:v>
                </c:pt>
                <c:pt idx="31">
                  <c:v>0.13</c:v>
                </c:pt>
                <c:pt idx="32">
                  <c:v>1.45</c:v>
                </c:pt>
                <c:pt idx="33">
                  <c:v>69.67</c:v>
                </c:pt>
                <c:pt idx="34">
                  <c:v>5.716</c:v>
                </c:pt>
                <c:pt idx="35">
                  <c:v>1.817</c:v>
                </c:pt>
                <c:pt idx="36">
                  <c:v>1.075</c:v>
                </c:pt>
                <c:pt idx="37">
                  <c:v>0.453</c:v>
                </c:pt>
                <c:pt idx="38">
                  <c:v>0.46</c:v>
                </c:pt>
                <c:pt idx="39">
                  <c:v>0.469</c:v>
                </c:pt>
                <c:pt idx="40">
                  <c:v>0.272</c:v>
                </c:pt>
                <c:pt idx="41">
                  <c:v>0.24</c:v>
                </c:pt>
                <c:pt idx="42">
                  <c:v>0.349</c:v>
                </c:pt>
                <c:pt idx="43">
                  <c:v>0.086</c:v>
                </c:pt>
                <c:pt idx="45">
                  <c:v>0.4</c:v>
                </c:pt>
                <c:pt idx="46">
                  <c:v>5.357</c:v>
                </c:pt>
                <c:pt idx="47">
                  <c:v>0.564</c:v>
                </c:pt>
                <c:pt idx="48">
                  <c:v>0.353</c:v>
                </c:pt>
                <c:pt idx="49">
                  <c:v>1.894</c:v>
                </c:pt>
                <c:pt idx="50">
                  <c:v>0.394</c:v>
                </c:pt>
                <c:pt idx="51">
                  <c:v>4.202</c:v>
                </c:pt>
                <c:pt idx="52">
                  <c:v>2.444</c:v>
                </c:pt>
                <c:pt idx="53">
                  <c:v>0.526</c:v>
                </c:pt>
                <c:pt idx="54">
                  <c:v>1.365</c:v>
                </c:pt>
                <c:pt idx="55">
                  <c:v>1.123</c:v>
                </c:pt>
                <c:pt idx="58">
                  <c:v>0.794</c:v>
                </c:pt>
                <c:pt idx="59">
                  <c:v>0.42</c:v>
                </c:pt>
                <c:pt idx="60">
                  <c:v>0.241</c:v>
                </c:pt>
              </c:numCache>
            </c:numRef>
          </c:xVal>
          <c:yVal>
            <c:numRef>
              <c:f>DATA!$H$9:$H$77</c:f>
              <c:numCache>
                <c:ptCount val="69"/>
                <c:pt idx="0">
                  <c:v>0.0737722368</c:v>
                </c:pt>
                <c:pt idx="1">
                  <c:v>0.20875952160000003</c:v>
                </c:pt>
                <c:pt idx="2">
                  <c:v>87.53637473280001</c:v>
                </c:pt>
                <c:pt idx="3">
                  <c:v>0.7544036303999999</c:v>
                </c:pt>
                <c:pt idx="4">
                  <c:v>4.3241391216</c:v>
                </c:pt>
                <c:pt idx="5">
                  <c:v>2.16154265184</c:v>
                </c:pt>
                <c:pt idx="6">
                  <c:v>5.90339160576</c:v>
                </c:pt>
                <c:pt idx="7">
                  <c:v>13.704840527040002</c:v>
                </c:pt>
                <c:pt idx="8">
                  <c:v>17.327803103999997</c:v>
                </c:pt>
                <c:pt idx="9">
                  <c:v>53.46777326688</c:v>
                </c:pt>
                <c:pt idx="10">
                  <c:v>70.80426219456001</c:v>
                </c:pt>
                <c:pt idx="11">
                  <c:v>106.43428452384002</c:v>
                </c:pt>
                <c:pt idx="12">
                  <c:v>46.71817910784</c:v>
                </c:pt>
                <c:pt idx="13">
                  <c:v>14.2230041856</c:v>
                </c:pt>
                <c:pt idx="14">
                  <c:v>2.9951980761600003</c:v>
                </c:pt>
                <c:pt idx="15">
                  <c:v>1.5687450057599999</c:v>
                </c:pt>
                <c:pt idx="16">
                  <c:v>1.5441961824000001</c:v>
                </c:pt>
                <c:pt idx="17">
                  <c:v>0.8296466976</c:v>
                </c:pt>
                <c:pt idx="18">
                  <c:v>0.5936801904000001</c:v>
                </c:pt>
                <c:pt idx="21">
                  <c:v>0.19562263488000003</c:v>
                </c:pt>
                <c:pt idx="22">
                  <c:v>0.1034793648</c:v>
                </c:pt>
                <c:pt idx="23">
                  <c:v>0.0849485952</c:v>
                </c:pt>
                <c:pt idx="24">
                  <c:v>0.3794195001599999</c:v>
                </c:pt>
                <c:pt idx="25">
                  <c:v>0.030243870720000003</c:v>
                </c:pt>
                <c:pt idx="26">
                  <c:v>0.043260537599999996</c:v>
                </c:pt>
                <c:pt idx="27">
                  <c:v>0.15055212096</c:v>
                </c:pt>
                <c:pt idx="28">
                  <c:v>0.17355377088000004</c:v>
                </c:pt>
                <c:pt idx="29">
                  <c:v>0.0225254016</c:v>
                </c:pt>
                <c:pt idx="30">
                  <c:v>0.18339047424000005</c:v>
                </c:pt>
                <c:pt idx="31">
                  <c:v>0.38026213056</c:v>
                </c:pt>
                <c:pt idx="32">
                  <c:v>10.1049766416</c:v>
                </c:pt>
                <c:pt idx="33">
                  <c:v>10780.941432398402</c:v>
                </c:pt>
                <c:pt idx="34">
                  <c:v>15.849812443392002</c:v>
                </c:pt>
                <c:pt idx="35">
                  <c:v>0.16033475462400001</c:v>
                </c:pt>
                <c:pt idx="37">
                  <c:v>0.9519847185600001</c:v>
                </c:pt>
                <c:pt idx="38">
                  <c:v>0.48337898111999994</c:v>
                </c:pt>
                <c:pt idx="39">
                  <c:v>0.20171328307199998</c:v>
                </c:pt>
                <c:pt idx="41">
                  <c:v>0.08672078591999999</c:v>
                </c:pt>
                <c:pt idx="42">
                  <c:v>0.44441300390399996</c:v>
                </c:pt>
                <c:pt idx="43">
                  <c:v>0.032744385792</c:v>
                </c:pt>
                <c:pt idx="45">
                  <c:v>0.15881299200000001</c:v>
                </c:pt>
                <c:pt idx="46">
                  <c:v>65.13005458079999</c:v>
                </c:pt>
                <c:pt idx="47">
                  <c:v>1.267401344256</c:v>
                </c:pt>
                <c:pt idx="48">
                  <c:v>0.5458731566399999</c:v>
                </c:pt>
                <c:pt idx="49">
                  <c:v>6.867903220416</c:v>
                </c:pt>
                <c:pt idx="50">
                  <c:v>0.282162538944</c:v>
                </c:pt>
                <c:pt idx="51">
                  <c:v>14.857095977856</c:v>
                </c:pt>
                <c:pt idx="52">
                  <c:v>12.165337222271999</c:v>
                </c:pt>
                <c:pt idx="53">
                  <c:v>1.9508312574720004</c:v>
                </c:pt>
                <c:pt idx="54">
                  <c:v>2.7989231961599996</c:v>
                </c:pt>
                <c:pt idx="55">
                  <c:v>0.27583636291200003</c:v>
                </c:pt>
                <c:pt idx="58">
                  <c:v>1.6226850960000005</c:v>
                </c:pt>
                <c:pt idx="59">
                  <c:v>0.59112801216</c:v>
                </c:pt>
                <c:pt idx="60">
                  <c:v>0.39247357449600007</c:v>
                </c:pt>
              </c:numCache>
            </c:numRef>
          </c:yVal>
          <c:smooth val="0"/>
        </c:ser>
        <c:axId val="35422341"/>
        <c:axId val="50365614"/>
      </c:scatterChart>
      <c:valAx>
        <c:axId val="35422341"/>
        <c:scaling>
          <c:logBase val="10"/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0365614"/>
        <c:crossesAt val="0.01"/>
        <c:crossBetween val="midCat"/>
        <c:dispUnits/>
      </c:valAx>
      <c:valAx>
        <c:axId val="50365614"/>
        <c:scaling>
          <c:logBase val="10"/>
          <c:orientation val="minMax"/>
          <c:max val="1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5422341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1425"/>
          <c:y val="0.4565"/>
          <c:w val="0.18575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Y.65 Nam Pi D.A. 124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35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25"/>
          <c:y val="0.05475"/>
          <c:w val="0.7635"/>
          <c:h val="0.82625"/>
        </c:manualLayout>
      </c:layout>
      <c:scatterChart>
        <c:scatterStyle val="lineMarker"/>
        <c:varyColors val="0"/>
        <c:ser>
          <c:idx val="1"/>
          <c:order val="0"/>
          <c:tx>
            <c:v>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DATA!$E$54:$E$69</c:f>
              <c:numCache>
                <c:ptCount val="16"/>
                <c:pt idx="0">
                  <c:v>0.4</c:v>
                </c:pt>
                <c:pt idx="1">
                  <c:v>5.357</c:v>
                </c:pt>
                <c:pt idx="2">
                  <c:v>0.564</c:v>
                </c:pt>
                <c:pt idx="3">
                  <c:v>0.353</c:v>
                </c:pt>
                <c:pt idx="4">
                  <c:v>1.894</c:v>
                </c:pt>
                <c:pt idx="5">
                  <c:v>0.394</c:v>
                </c:pt>
                <c:pt idx="6">
                  <c:v>4.202</c:v>
                </c:pt>
                <c:pt idx="7">
                  <c:v>2.444</c:v>
                </c:pt>
                <c:pt idx="8">
                  <c:v>0.526</c:v>
                </c:pt>
                <c:pt idx="9">
                  <c:v>1.365</c:v>
                </c:pt>
                <c:pt idx="10">
                  <c:v>1.123</c:v>
                </c:pt>
                <c:pt idx="13">
                  <c:v>0.794</c:v>
                </c:pt>
                <c:pt idx="14">
                  <c:v>0.42</c:v>
                </c:pt>
                <c:pt idx="15">
                  <c:v>0.241</c:v>
                </c:pt>
              </c:numCache>
            </c:numRef>
          </c:xVal>
          <c:yVal>
            <c:numRef>
              <c:f>DATA!$H$54:$H$69</c:f>
              <c:numCache>
                <c:ptCount val="16"/>
                <c:pt idx="0">
                  <c:v>0.15881299200000001</c:v>
                </c:pt>
                <c:pt idx="1">
                  <c:v>65.13005458079999</c:v>
                </c:pt>
                <c:pt idx="2">
                  <c:v>1.267401344256</c:v>
                </c:pt>
                <c:pt idx="3">
                  <c:v>0.5458731566399999</c:v>
                </c:pt>
                <c:pt idx="4">
                  <c:v>6.867903220416</c:v>
                </c:pt>
                <c:pt idx="5">
                  <c:v>0.282162538944</c:v>
                </c:pt>
                <c:pt idx="6">
                  <c:v>14.857095977856</c:v>
                </c:pt>
                <c:pt idx="7">
                  <c:v>12.165337222271999</c:v>
                </c:pt>
                <c:pt idx="8">
                  <c:v>1.9508312574720004</c:v>
                </c:pt>
                <c:pt idx="9">
                  <c:v>2.7989231961599996</c:v>
                </c:pt>
                <c:pt idx="10">
                  <c:v>0.27583636291200003</c:v>
                </c:pt>
                <c:pt idx="13">
                  <c:v>1.6226850960000005</c:v>
                </c:pt>
                <c:pt idx="14">
                  <c:v>0.59112801216</c:v>
                </c:pt>
                <c:pt idx="15">
                  <c:v>0.39247357449600007</c:v>
                </c:pt>
              </c:numCache>
            </c:numRef>
          </c:yVal>
          <c:smooth val="0"/>
        </c:ser>
        <c:axId val="50637343"/>
        <c:axId val="53082904"/>
      </c:scatterChart>
      <c:valAx>
        <c:axId val="50637343"/>
        <c:scaling>
          <c:logBase val="10"/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3082904"/>
        <c:crossesAt val="0.01"/>
        <c:crossBetween val="midCat"/>
        <c:dispUnits/>
      </c:valAx>
      <c:valAx>
        <c:axId val="53082904"/>
        <c:scaling>
          <c:logBase val="10"/>
          <c:orientation val="minMax"/>
          <c:max val="1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0637343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525"/>
          <c:y val="0.40975"/>
          <c:w val="0.123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700" b="1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700" b="1" i="0" u="none" baseline="0">
                <a:solidFill>
                  <a:srgbClr val="000000"/>
                </a:solidFill>
              </a:rPr>
              <a:t>Code Y.65   Nam Pi   A.Banluang  C.Nan  Year 2020</a:t>
            </a:r>
          </a:p>
        </c:rich>
      </c:tx>
      <c:layout>
        <c:manualLayout>
          <c:xMode val="factor"/>
          <c:yMode val="factor"/>
          <c:x val="0.03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84"/>
          <c:w val="0.9425"/>
          <c:h val="0.765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'Y.65'!$B$1:$B$365</c:f>
              <c:strCache/>
            </c:strRef>
          </c:cat>
          <c:val>
            <c:numRef>
              <c:f>'Y.65'!$D$1:$D$365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'Y.65'!$B$1:$B$365</c:f>
              <c:strCache/>
            </c:strRef>
          </c:cat>
          <c:val>
            <c:numRef>
              <c:f>'Y.65'!$E$1:$E$365</c:f>
              <c:numCache/>
            </c:numRef>
          </c:val>
          <c:smooth val="0"/>
        </c:ser>
        <c:marker val="1"/>
        <c:axId val="7984089"/>
        <c:axId val="4747938"/>
      </c:lineChart>
      <c:dateAx>
        <c:axId val="798408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747938"/>
        <c:crossesAt val="343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747938"/>
        <c:scaling>
          <c:orientation val="minMax"/>
          <c:max val="347"/>
          <c:min val="34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84089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825"/>
          <c:y val="0.92725"/>
          <c:w val="0.8617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Y.65 Nam Pi D.A. 124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3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25"/>
          <c:y val="0.052"/>
          <c:w val="0.7635"/>
          <c:h val="0.834"/>
        </c:manualLayout>
      </c:layout>
      <c:scatterChart>
        <c:scatterStyle val="lineMarker"/>
        <c:varyColors val="0"/>
        <c:ser>
          <c:idx val="1"/>
          <c:order val="0"/>
          <c:tx>
            <c:v>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DATA!$E$54:$E$69</c:f>
              <c:numCache>
                <c:ptCount val="16"/>
                <c:pt idx="0">
                  <c:v>0.4</c:v>
                </c:pt>
                <c:pt idx="1">
                  <c:v>5.357</c:v>
                </c:pt>
                <c:pt idx="2">
                  <c:v>0.564</c:v>
                </c:pt>
                <c:pt idx="3">
                  <c:v>0.353</c:v>
                </c:pt>
                <c:pt idx="4">
                  <c:v>1.894</c:v>
                </c:pt>
                <c:pt idx="5">
                  <c:v>0.394</c:v>
                </c:pt>
                <c:pt idx="6">
                  <c:v>4.202</c:v>
                </c:pt>
                <c:pt idx="7">
                  <c:v>2.444</c:v>
                </c:pt>
                <c:pt idx="8">
                  <c:v>0.526</c:v>
                </c:pt>
                <c:pt idx="9">
                  <c:v>1.365</c:v>
                </c:pt>
                <c:pt idx="10">
                  <c:v>1.123</c:v>
                </c:pt>
                <c:pt idx="13">
                  <c:v>0.794</c:v>
                </c:pt>
                <c:pt idx="14">
                  <c:v>0.42</c:v>
                </c:pt>
                <c:pt idx="15">
                  <c:v>0.241</c:v>
                </c:pt>
              </c:numCache>
            </c:numRef>
          </c:xVal>
          <c:yVal>
            <c:numRef>
              <c:f>DATA!$H$54:$H$69</c:f>
              <c:numCache>
                <c:ptCount val="16"/>
                <c:pt idx="0">
                  <c:v>0.15881299200000001</c:v>
                </c:pt>
                <c:pt idx="1">
                  <c:v>65.13005458079999</c:v>
                </c:pt>
                <c:pt idx="2">
                  <c:v>1.267401344256</c:v>
                </c:pt>
                <c:pt idx="3">
                  <c:v>0.5458731566399999</c:v>
                </c:pt>
                <c:pt idx="4">
                  <c:v>6.867903220416</c:v>
                </c:pt>
                <c:pt idx="5">
                  <c:v>0.282162538944</c:v>
                </c:pt>
                <c:pt idx="6">
                  <c:v>14.857095977856</c:v>
                </c:pt>
                <c:pt idx="7">
                  <c:v>12.165337222271999</c:v>
                </c:pt>
                <c:pt idx="8">
                  <c:v>1.9508312574720004</c:v>
                </c:pt>
                <c:pt idx="9">
                  <c:v>2.7989231961599996</c:v>
                </c:pt>
                <c:pt idx="10">
                  <c:v>0.27583636291200003</c:v>
                </c:pt>
                <c:pt idx="13">
                  <c:v>1.6226850960000005</c:v>
                </c:pt>
                <c:pt idx="14">
                  <c:v>0.59112801216</c:v>
                </c:pt>
                <c:pt idx="15">
                  <c:v>0.39247357449600007</c:v>
                </c:pt>
              </c:numCache>
            </c:numRef>
          </c:yVal>
          <c:smooth val="0"/>
        </c:ser>
        <c:axId val="42731443"/>
        <c:axId val="49038668"/>
      </c:scatterChart>
      <c:valAx>
        <c:axId val="42731443"/>
        <c:scaling>
          <c:logBase val="10"/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9038668"/>
        <c:crossesAt val="0.01"/>
        <c:crossBetween val="midCat"/>
        <c:dispUnits/>
      </c:valAx>
      <c:valAx>
        <c:axId val="49038668"/>
        <c:scaling>
          <c:logBase val="10"/>
          <c:orientation val="minMax"/>
          <c:max val="1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2731443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525"/>
          <c:y val="0.4095"/>
          <c:w val="0.123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9</xdr:col>
      <xdr:colOff>0</xdr:colOff>
      <xdr:row>33</xdr:row>
      <xdr:rowOff>57150</xdr:rowOff>
    </xdr:to>
    <xdr:graphicFrame>
      <xdr:nvGraphicFramePr>
        <xdr:cNvPr id="1" name="Chart 2"/>
        <xdr:cNvGraphicFramePr/>
      </xdr:nvGraphicFramePr>
      <xdr:xfrm>
        <a:off x="0" y="5029200"/>
        <a:ext cx="58293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400050</xdr:colOff>
      <xdr:row>0</xdr:row>
      <xdr:rowOff>0</xdr:rowOff>
    </xdr:from>
    <xdr:to>
      <xdr:col>9</xdr:col>
      <xdr:colOff>0</xdr:colOff>
      <xdr:row>16</xdr:row>
      <xdr:rowOff>57150</xdr:rowOff>
    </xdr:to>
    <xdr:graphicFrame>
      <xdr:nvGraphicFramePr>
        <xdr:cNvPr id="2" name="Chart 2"/>
        <xdr:cNvGraphicFramePr/>
      </xdr:nvGraphicFramePr>
      <xdr:xfrm>
        <a:off x="400050" y="0"/>
        <a:ext cx="542925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0.51275</cdr:x>
      <cdr:y>0.498</cdr:y>
    </cdr:from>
    <cdr:to>
      <cdr:x>0.53775</cdr:x>
      <cdr:y>0.5685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2971800" y="2247900"/>
          <a:ext cx="14287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146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14</xdr:col>
      <xdr:colOff>247650</xdr:colOff>
      <xdr:row>32</xdr:row>
      <xdr:rowOff>257175</xdr:rowOff>
    </xdr:to>
    <xdr:graphicFrame>
      <xdr:nvGraphicFramePr>
        <xdr:cNvPr id="2" name="Chart 2"/>
        <xdr:cNvGraphicFramePr/>
      </xdr:nvGraphicFramePr>
      <xdr:xfrm>
        <a:off x="2895600" y="4857750"/>
        <a:ext cx="5429250" cy="4543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N599"/>
  <sheetViews>
    <sheetView zoomScalePageLayoutView="0" workbookViewId="0" topLeftCell="A174">
      <selection activeCell="K186" sqref="K186"/>
    </sheetView>
  </sheetViews>
  <sheetFormatPr defaultColWidth="9.140625" defaultRowHeight="23.25"/>
  <cols>
    <col min="1" max="1" width="9.57421875" style="121" bestFit="1" customWidth="1"/>
    <col min="2" max="2" width="5.57421875" style="0" customWidth="1"/>
    <col min="3" max="4" width="9.140625" style="135" customWidth="1"/>
    <col min="6" max="6" width="11.8515625" style="127" customWidth="1"/>
  </cols>
  <sheetData>
    <row r="1" spans="1:10" s="97" customFormat="1" ht="21">
      <c r="A1" s="269" t="s">
        <v>109</v>
      </c>
      <c r="B1" s="270"/>
      <c r="C1" s="270"/>
      <c r="D1" s="270"/>
      <c r="E1" s="270"/>
      <c r="F1" s="270"/>
      <c r="G1" s="270"/>
      <c r="H1" s="270"/>
      <c r="I1" s="270"/>
      <c r="J1" s="271"/>
    </row>
    <row r="2" spans="1:10" s="97" customFormat="1" ht="21">
      <c r="A2" s="116" t="s">
        <v>110</v>
      </c>
      <c r="B2" s="99" t="s">
        <v>111</v>
      </c>
      <c r="C2" s="128" t="s">
        <v>112</v>
      </c>
      <c r="D2" s="129" t="s">
        <v>112</v>
      </c>
      <c r="E2" s="98" t="s">
        <v>113</v>
      </c>
      <c r="F2" s="123" t="s">
        <v>113</v>
      </c>
      <c r="G2" s="98" t="s">
        <v>113</v>
      </c>
      <c r="H2" s="99" t="s">
        <v>114</v>
      </c>
      <c r="I2" s="100" t="s">
        <v>113</v>
      </c>
      <c r="J2" s="98" t="s">
        <v>113</v>
      </c>
    </row>
    <row r="3" spans="1:10" s="97" customFormat="1" ht="21">
      <c r="A3" s="117" t="s">
        <v>115</v>
      </c>
      <c r="B3" s="102" t="s">
        <v>116</v>
      </c>
      <c r="C3" s="130" t="s">
        <v>117</v>
      </c>
      <c r="D3" s="131" t="s">
        <v>117</v>
      </c>
      <c r="E3" s="101" t="s">
        <v>118</v>
      </c>
      <c r="F3" s="124" t="s">
        <v>118</v>
      </c>
      <c r="G3" s="101" t="s">
        <v>119</v>
      </c>
      <c r="H3" s="102" t="s">
        <v>120</v>
      </c>
      <c r="I3" s="103" t="s">
        <v>121</v>
      </c>
      <c r="J3" s="101" t="s">
        <v>122</v>
      </c>
    </row>
    <row r="4" spans="1:10" s="97" customFormat="1" ht="18.75" customHeight="1">
      <c r="A4" s="118"/>
      <c r="B4" s="102" t="s">
        <v>123</v>
      </c>
      <c r="C4" s="130" t="s">
        <v>124</v>
      </c>
      <c r="D4" s="131" t="s">
        <v>125</v>
      </c>
      <c r="E4" s="101" t="s">
        <v>126</v>
      </c>
      <c r="F4" s="124" t="s">
        <v>127</v>
      </c>
      <c r="G4" s="101" t="s">
        <v>128</v>
      </c>
      <c r="H4" s="102" t="s">
        <v>129</v>
      </c>
      <c r="I4" s="105"/>
      <c r="J4" s="104"/>
    </row>
    <row r="5" spans="1:10" s="97" customFormat="1" ht="18.75" customHeight="1">
      <c r="A5" s="119"/>
      <c r="B5" s="106"/>
      <c r="C5" s="132" t="s">
        <v>35</v>
      </c>
      <c r="D5" s="133" t="s">
        <v>34</v>
      </c>
      <c r="E5" s="107" t="s">
        <v>36</v>
      </c>
      <c r="F5" s="125"/>
      <c r="G5" s="107" t="s">
        <v>130</v>
      </c>
      <c r="H5" s="106"/>
      <c r="I5" s="108" t="s">
        <v>131</v>
      </c>
      <c r="J5" s="101" t="s">
        <v>132</v>
      </c>
    </row>
    <row r="6" spans="1:10" s="97" customFormat="1" ht="18.75" customHeight="1">
      <c r="A6" s="109">
        <v>22404</v>
      </c>
      <c r="B6" s="110">
        <v>19</v>
      </c>
      <c r="C6" s="111">
        <v>88.9398</v>
      </c>
      <c r="D6" s="111">
        <v>88.9398</v>
      </c>
      <c r="E6" s="111">
        <f aca="true" t="shared" si="0" ref="E6:E54">D6-C6</f>
        <v>0</v>
      </c>
      <c r="F6" s="126">
        <f aca="true" t="shared" si="1" ref="F6:F47">((10^6)*E6/G6)</f>
        <v>0</v>
      </c>
      <c r="G6" s="112">
        <f aca="true" t="shared" si="2" ref="G6:G47">I6-J6</f>
        <v>312.57</v>
      </c>
      <c r="H6" s="110">
        <v>1</v>
      </c>
      <c r="I6" s="113">
        <v>646.98</v>
      </c>
      <c r="J6" s="112">
        <v>334.41</v>
      </c>
    </row>
    <row r="7" spans="1:10" s="97" customFormat="1" ht="18.75" customHeight="1">
      <c r="A7" s="109"/>
      <c r="B7" s="110">
        <v>20</v>
      </c>
      <c r="C7" s="111">
        <v>84.6159</v>
      </c>
      <c r="D7" s="111">
        <v>84.6175</v>
      </c>
      <c r="E7" s="111">
        <f t="shared" si="0"/>
        <v>0.001600000000010482</v>
      </c>
      <c r="F7" s="126">
        <f t="shared" si="1"/>
        <v>6.403842305425182</v>
      </c>
      <c r="G7" s="112">
        <f t="shared" si="2"/>
        <v>249.85000000000002</v>
      </c>
      <c r="H7" s="110">
        <v>2</v>
      </c>
      <c r="I7" s="113">
        <v>786.49</v>
      </c>
      <c r="J7" s="112">
        <v>536.64</v>
      </c>
    </row>
    <row r="8" spans="1:10" s="97" customFormat="1" ht="18.75" customHeight="1">
      <c r="A8" s="109"/>
      <c r="B8" s="110">
        <v>21</v>
      </c>
      <c r="C8" s="111">
        <v>86.333</v>
      </c>
      <c r="D8" s="111">
        <v>86.333</v>
      </c>
      <c r="E8" s="111">
        <f t="shared" si="0"/>
        <v>0</v>
      </c>
      <c r="F8" s="126">
        <f t="shared" si="1"/>
        <v>0</v>
      </c>
      <c r="G8" s="112">
        <f t="shared" si="2"/>
        <v>329.83</v>
      </c>
      <c r="H8" s="110">
        <v>3</v>
      </c>
      <c r="I8" s="113">
        <v>661.24</v>
      </c>
      <c r="J8" s="114">
        <v>331.41</v>
      </c>
    </row>
    <row r="9" spans="1:10" s="97" customFormat="1" ht="18.75" customHeight="1">
      <c r="A9" s="109">
        <v>22423</v>
      </c>
      <c r="B9" s="110">
        <v>22</v>
      </c>
      <c r="C9" s="111">
        <v>85.1047</v>
      </c>
      <c r="D9" s="111">
        <v>85.1052</v>
      </c>
      <c r="E9" s="111">
        <f t="shared" si="0"/>
        <v>0.0005000000000023874</v>
      </c>
      <c r="F9" s="126">
        <f t="shared" si="1"/>
        <v>1.849933402406347</v>
      </c>
      <c r="G9" s="112">
        <f t="shared" si="2"/>
        <v>270.28</v>
      </c>
      <c r="H9" s="110">
        <v>4</v>
      </c>
      <c r="I9" s="113">
        <v>853.41</v>
      </c>
      <c r="J9" s="112">
        <v>583.13</v>
      </c>
    </row>
    <row r="10" spans="1:10" s="97" customFormat="1" ht="18.75" customHeight="1">
      <c r="A10" s="109"/>
      <c r="B10" s="110">
        <v>23</v>
      </c>
      <c r="C10" s="111">
        <v>87.7407</v>
      </c>
      <c r="D10" s="111">
        <v>87.7427</v>
      </c>
      <c r="E10" s="111">
        <f t="shared" si="0"/>
        <v>0.001999999999995339</v>
      </c>
      <c r="F10" s="126">
        <f t="shared" si="1"/>
        <v>5.98175564526795</v>
      </c>
      <c r="G10" s="112">
        <f t="shared" si="2"/>
        <v>334.34999999999997</v>
      </c>
      <c r="H10" s="110">
        <v>5</v>
      </c>
      <c r="I10" s="113">
        <v>634.05</v>
      </c>
      <c r="J10" s="112">
        <v>299.7</v>
      </c>
    </row>
    <row r="11" spans="1:10" s="97" customFormat="1" ht="18.75" customHeight="1">
      <c r="A11" s="109"/>
      <c r="B11" s="110">
        <v>24</v>
      </c>
      <c r="C11" s="111">
        <v>88.0557</v>
      </c>
      <c r="D11" s="111">
        <v>88.0581</v>
      </c>
      <c r="E11" s="111">
        <f t="shared" si="0"/>
        <v>0.0023999999999944066</v>
      </c>
      <c r="F11" s="126">
        <f t="shared" si="1"/>
        <v>6.961364427411551</v>
      </c>
      <c r="G11" s="112">
        <f t="shared" si="2"/>
        <v>344.76000000000005</v>
      </c>
      <c r="H11" s="110">
        <v>6</v>
      </c>
      <c r="I11" s="113">
        <v>627.57</v>
      </c>
      <c r="J11" s="114">
        <v>282.81</v>
      </c>
    </row>
    <row r="12" spans="1:10" s="97" customFormat="1" ht="18.75" customHeight="1">
      <c r="A12" s="109">
        <v>22425</v>
      </c>
      <c r="B12" s="110">
        <v>25</v>
      </c>
      <c r="C12" s="111">
        <v>87.056</v>
      </c>
      <c r="D12" s="111">
        <v>87.1011</v>
      </c>
      <c r="E12" s="111">
        <f t="shared" si="0"/>
        <v>0.045100000000005025</v>
      </c>
      <c r="F12" s="126">
        <f t="shared" si="1"/>
        <v>153.4013605442348</v>
      </c>
      <c r="G12" s="112">
        <f t="shared" si="2"/>
        <v>294</v>
      </c>
      <c r="H12" s="110">
        <v>7</v>
      </c>
      <c r="I12" s="113">
        <v>678.61</v>
      </c>
      <c r="J12" s="112">
        <v>384.61</v>
      </c>
    </row>
    <row r="13" spans="1:10" s="97" customFormat="1" ht="18.75" customHeight="1">
      <c r="A13" s="109"/>
      <c r="B13" s="110">
        <v>26</v>
      </c>
      <c r="C13" s="111">
        <v>85.793</v>
      </c>
      <c r="D13" s="111">
        <v>85.8409</v>
      </c>
      <c r="E13" s="111">
        <f t="shared" si="0"/>
        <v>0.0478999999999985</v>
      </c>
      <c r="F13" s="126">
        <f t="shared" si="1"/>
        <v>153.19666101640226</v>
      </c>
      <c r="G13" s="112">
        <f t="shared" si="2"/>
        <v>312.67</v>
      </c>
      <c r="H13" s="110">
        <v>8</v>
      </c>
      <c r="I13" s="113">
        <v>684.34</v>
      </c>
      <c r="J13" s="112">
        <v>371.67</v>
      </c>
    </row>
    <row r="14" spans="1:10" s="97" customFormat="1" ht="18.75" customHeight="1">
      <c r="A14" s="109"/>
      <c r="B14" s="110">
        <v>27</v>
      </c>
      <c r="C14" s="111">
        <v>86.3483</v>
      </c>
      <c r="D14" s="111">
        <v>86.3937</v>
      </c>
      <c r="E14" s="111">
        <f t="shared" si="0"/>
        <v>0.04540000000000077</v>
      </c>
      <c r="F14" s="126">
        <f t="shared" si="1"/>
        <v>136.4715784411001</v>
      </c>
      <c r="G14" s="112">
        <f t="shared" si="2"/>
        <v>332.67</v>
      </c>
      <c r="H14" s="110">
        <v>9</v>
      </c>
      <c r="I14" s="113">
        <v>755.26</v>
      </c>
      <c r="J14" s="114">
        <v>422.59</v>
      </c>
    </row>
    <row r="15" spans="1:10" s="97" customFormat="1" ht="18.75" customHeight="1">
      <c r="A15" s="109">
        <v>22437</v>
      </c>
      <c r="B15" s="110">
        <v>1</v>
      </c>
      <c r="C15" s="111">
        <v>85.4195</v>
      </c>
      <c r="D15" s="111">
        <v>85.426</v>
      </c>
      <c r="E15" s="111">
        <f t="shared" si="0"/>
        <v>0.006500000000002615</v>
      </c>
      <c r="F15" s="126">
        <f t="shared" si="1"/>
        <v>22.46802627031668</v>
      </c>
      <c r="G15" s="112">
        <f t="shared" si="2"/>
        <v>289.29999999999995</v>
      </c>
      <c r="H15" s="110">
        <v>10</v>
      </c>
      <c r="I15" s="113">
        <v>817.27</v>
      </c>
      <c r="J15" s="112">
        <v>527.97</v>
      </c>
    </row>
    <row r="16" spans="1:10" s="97" customFormat="1" ht="18.75" customHeight="1">
      <c r="A16" s="109"/>
      <c r="B16" s="110">
        <v>2</v>
      </c>
      <c r="C16" s="111">
        <v>87.49</v>
      </c>
      <c r="D16" s="111">
        <v>87.4978</v>
      </c>
      <c r="E16" s="111">
        <f t="shared" si="0"/>
        <v>0.007800000000003138</v>
      </c>
      <c r="F16" s="126">
        <f t="shared" si="1"/>
        <v>25.42124303361189</v>
      </c>
      <c r="G16" s="112">
        <f t="shared" si="2"/>
        <v>306.83000000000004</v>
      </c>
      <c r="H16" s="110">
        <v>11</v>
      </c>
      <c r="I16" s="113">
        <v>808.08</v>
      </c>
      <c r="J16" s="112">
        <v>501.25</v>
      </c>
    </row>
    <row r="17" spans="1:10" s="97" customFormat="1" ht="18.75" customHeight="1">
      <c r="A17" s="109"/>
      <c r="B17" s="110">
        <v>3</v>
      </c>
      <c r="C17" s="111">
        <v>85.8827</v>
      </c>
      <c r="D17" s="111">
        <v>85.8907</v>
      </c>
      <c r="E17" s="111">
        <f t="shared" si="0"/>
        <v>0.007999999999995566</v>
      </c>
      <c r="F17" s="126">
        <f t="shared" si="1"/>
        <v>26.95236170067908</v>
      </c>
      <c r="G17" s="112">
        <f t="shared" si="2"/>
        <v>296.82000000000005</v>
      </c>
      <c r="H17" s="110">
        <v>12</v>
      </c>
      <c r="I17" s="113">
        <v>661.35</v>
      </c>
      <c r="J17" s="114">
        <v>364.53</v>
      </c>
    </row>
    <row r="18" spans="1:10" s="97" customFormat="1" ht="18.75" customHeight="1">
      <c r="A18" s="109">
        <v>22444</v>
      </c>
      <c r="B18" s="110">
        <v>4</v>
      </c>
      <c r="C18" s="111">
        <v>85.0611</v>
      </c>
      <c r="D18" s="111">
        <v>85.0716</v>
      </c>
      <c r="E18" s="111">
        <f t="shared" si="0"/>
        <v>0.010500000000007503</v>
      </c>
      <c r="F18" s="126">
        <f t="shared" si="1"/>
        <v>36.980946007845255</v>
      </c>
      <c r="G18" s="112">
        <f t="shared" si="2"/>
        <v>283.93</v>
      </c>
      <c r="H18" s="110">
        <v>13</v>
      </c>
      <c r="I18" s="113">
        <v>741.24</v>
      </c>
      <c r="J18" s="112">
        <v>457.31</v>
      </c>
    </row>
    <row r="19" spans="1:10" s="97" customFormat="1" ht="18.75" customHeight="1">
      <c r="A19" s="109"/>
      <c r="B19" s="110">
        <v>5</v>
      </c>
      <c r="C19" s="111">
        <v>85.0425</v>
      </c>
      <c r="D19" s="111">
        <v>85.0517</v>
      </c>
      <c r="E19" s="111">
        <f t="shared" si="0"/>
        <v>0.00919999999999277</v>
      </c>
      <c r="F19" s="126">
        <f t="shared" si="1"/>
        <v>36.62420382162726</v>
      </c>
      <c r="G19" s="112">
        <f t="shared" si="2"/>
        <v>251.20000000000005</v>
      </c>
      <c r="H19" s="110">
        <v>14</v>
      </c>
      <c r="I19" s="113">
        <v>795.73</v>
      </c>
      <c r="J19" s="112">
        <v>544.53</v>
      </c>
    </row>
    <row r="20" spans="1:10" s="97" customFormat="1" ht="18.75" customHeight="1">
      <c r="A20" s="109"/>
      <c r="B20" s="110">
        <v>6</v>
      </c>
      <c r="C20" s="111">
        <v>87.4051</v>
      </c>
      <c r="D20" s="111">
        <v>87.4127</v>
      </c>
      <c r="E20" s="111">
        <f t="shared" si="0"/>
        <v>0.0075999999999964984</v>
      </c>
      <c r="F20" s="126">
        <f t="shared" si="1"/>
        <v>24.527997418094238</v>
      </c>
      <c r="G20" s="112">
        <f t="shared" si="2"/>
        <v>309.84999999999997</v>
      </c>
      <c r="H20" s="110">
        <v>15</v>
      </c>
      <c r="I20" s="113">
        <v>680.26</v>
      </c>
      <c r="J20" s="114">
        <v>370.41</v>
      </c>
    </row>
    <row r="21" spans="1:10" s="97" customFormat="1" ht="18.75" customHeight="1">
      <c r="A21" s="109">
        <v>22469</v>
      </c>
      <c r="B21" s="110">
        <v>19</v>
      </c>
      <c r="C21" s="111">
        <v>88.9683</v>
      </c>
      <c r="D21" s="111">
        <v>88.9818</v>
      </c>
      <c r="E21" s="111">
        <f t="shared" si="0"/>
        <v>0.013500000000007617</v>
      </c>
      <c r="F21" s="126">
        <f t="shared" si="1"/>
        <v>46.54530409601301</v>
      </c>
      <c r="G21" s="112">
        <f t="shared" si="2"/>
        <v>290.0400000000001</v>
      </c>
      <c r="H21" s="110">
        <v>16</v>
      </c>
      <c r="I21" s="113">
        <v>841.83</v>
      </c>
      <c r="J21" s="112">
        <v>551.79</v>
      </c>
    </row>
    <row r="22" spans="1:10" s="97" customFormat="1" ht="18.75" customHeight="1">
      <c r="A22" s="109"/>
      <c r="B22" s="110">
        <v>20</v>
      </c>
      <c r="C22" s="111">
        <v>84.6722</v>
      </c>
      <c r="D22" s="111">
        <v>84.6808</v>
      </c>
      <c r="E22" s="111">
        <f t="shared" si="0"/>
        <v>0.008600000000001273</v>
      </c>
      <c r="F22" s="126">
        <f t="shared" si="1"/>
        <v>31.37655514612453</v>
      </c>
      <c r="G22" s="112">
        <f t="shared" si="2"/>
        <v>274.09000000000003</v>
      </c>
      <c r="H22" s="110">
        <v>17</v>
      </c>
      <c r="I22" s="113">
        <v>818.84</v>
      </c>
      <c r="J22" s="112">
        <v>544.75</v>
      </c>
    </row>
    <row r="23" spans="1:10" s="97" customFormat="1" ht="18.75" customHeight="1">
      <c r="A23" s="109"/>
      <c r="B23" s="110">
        <v>21</v>
      </c>
      <c r="C23" s="111">
        <v>86.3824</v>
      </c>
      <c r="D23" s="111">
        <v>86.396</v>
      </c>
      <c r="E23" s="111">
        <f t="shared" si="0"/>
        <v>0.013599999999996726</v>
      </c>
      <c r="F23" s="126">
        <f t="shared" si="1"/>
        <v>45.11677282376832</v>
      </c>
      <c r="G23" s="112">
        <f t="shared" si="2"/>
        <v>301.44000000000005</v>
      </c>
      <c r="H23" s="110">
        <v>18</v>
      </c>
      <c r="I23" s="113">
        <v>639.59</v>
      </c>
      <c r="J23" s="114">
        <v>338.15</v>
      </c>
    </row>
    <row r="24" spans="1:10" s="97" customFormat="1" ht="18.75" customHeight="1">
      <c r="A24" s="109">
        <v>22479</v>
      </c>
      <c r="B24" s="110">
        <v>22</v>
      </c>
      <c r="C24" s="111">
        <v>85.1202</v>
      </c>
      <c r="D24" s="111">
        <v>85.1216</v>
      </c>
      <c r="E24" s="111">
        <f t="shared" si="0"/>
        <v>0.0014000000000038426</v>
      </c>
      <c r="F24" s="126">
        <f t="shared" si="1"/>
        <v>4.631773969443004</v>
      </c>
      <c r="G24" s="112">
        <f t="shared" si="2"/>
        <v>302.26000000000005</v>
      </c>
      <c r="H24" s="110">
        <v>19</v>
      </c>
      <c r="I24" s="113">
        <v>652.34</v>
      </c>
      <c r="J24" s="112">
        <v>350.08</v>
      </c>
    </row>
    <row r="25" spans="1:10" s="97" customFormat="1" ht="18.75" customHeight="1">
      <c r="A25" s="109"/>
      <c r="B25" s="110">
        <v>23</v>
      </c>
      <c r="C25" s="111">
        <v>87.7364</v>
      </c>
      <c r="D25" s="111">
        <v>87.7393</v>
      </c>
      <c r="E25" s="111">
        <f t="shared" si="0"/>
        <v>0.002899999999996794</v>
      </c>
      <c r="F25" s="126">
        <f t="shared" si="1"/>
        <v>11.536778454058933</v>
      </c>
      <c r="G25" s="112">
        <f t="shared" si="2"/>
        <v>251.37</v>
      </c>
      <c r="H25" s="110">
        <v>20</v>
      </c>
      <c r="I25" s="113">
        <v>796.79</v>
      </c>
      <c r="J25" s="112">
        <v>545.42</v>
      </c>
    </row>
    <row r="26" spans="1:10" s="97" customFormat="1" ht="18.75" customHeight="1">
      <c r="A26" s="109"/>
      <c r="B26" s="110">
        <v>24</v>
      </c>
      <c r="C26" s="111">
        <v>88.0884</v>
      </c>
      <c r="D26" s="111">
        <v>88.094</v>
      </c>
      <c r="E26" s="111">
        <f t="shared" si="0"/>
        <v>0.00560000000000116</v>
      </c>
      <c r="F26" s="126">
        <f t="shared" si="1"/>
        <v>18.45626524290146</v>
      </c>
      <c r="G26" s="112">
        <f t="shared" si="2"/>
        <v>303.41999999999996</v>
      </c>
      <c r="H26" s="110">
        <v>21</v>
      </c>
      <c r="I26" s="113">
        <v>720.03</v>
      </c>
      <c r="J26" s="114">
        <v>416.61</v>
      </c>
    </row>
    <row r="27" spans="1:10" s="97" customFormat="1" ht="18.75" customHeight="1">
      <c r="A27" s="109">
        <v>22496</v>
      </c>
      <c r="B27" s="110">
        <v>19</v>
      </c>
      <c r="C27" s="111">
        <v>89.007</v>
      </c>
      <c r="D27" s="111">
        <v>89.0272</v>
      </c>
      <c r="E27" s="111">
        <f t="shared" si="0"/>
        <v>0.02019999999998845</v>
      </c>
      <c r="F27" s="126">
        <f t="shared" si="1"/>
        <v>60.6315283947306</v>
      </c>
      <c r="G27" s="112">
        <f t="shared" si="2"/>
        <v>333.16</v>
      </c>
      <c r="H27" s="110">
        <v>22</v>
      </c>
      <c r="I27" s="113">
        <v>703.74</v>
      </c>
      <c r="J27" s="112">
        <v>370.58</v>
      </c>
    </row>
    <row r="28" spans="1:10" s="97" customFormat="1" ht="18.75" customHeight="1">
      <c r="A28" s="109"/>
      <c r="B28" s="110">
        <v>20</v>
      </c>
      <c r="C28" s="111">
        <v>84.6919</v>
      </c>
      <c r="D28" s="111">
        <v>84.7149</v>
      </c>
      <c r="E28" s="111">
        <f t="shared" si="0"/>
        <v>0.022999999999996135</v>
      </c>
      <c r="F28" s="126">
        <f t="shared" si="1"/>
        <v>79.60681157412478</v>
      </c>
      <c r="G28" s="112">
        <f t="shared" si="2"/>
        <v>288.9200000000001</v>
      </c>
      <c r="H28" s="110">
        <v>23</v>
      </c>
      <c r="I28" s="113">
        <v>754.45</v>
      </c>
      <c r="J28" s="112">
        <v>465.53</v>
      </c>
    </row>
    <row r="29" spans="1:10" s="97" customFormat="1" ht="18.75" customHeight="1">
      <c r="A29" s="109"/>
      <c r="B29" s="110">
        <v>21</v>
      </c>
      <c r="C29" s="111">
        <v>86.3788</v>
      </c>
      <c r="D29" s="111">
        <v>86.3946</v>
      </c>
      <c r="E29" s="111">
        <f t="shared" si="0"/>
        <v>0.015799999999998704</v>
      </c>
      <c r="F29" s="126">
        <f t="shared" si="1"/>
        <v>52.418552186313796</v>
      </c>
      <c r="G29" s="112">
        <f t="shared" si="2"/>
        <v>301.42</v>
      </c>
      <c r="H29" s="110">
        <v>24</v>
      </c>
      <c r="I29" s="113">
        <v>711.5</v>
      </c>
      <c r="J29" s="114">
        <v>410.08</v>
      </c>
    </row>
    <row r="30" spans="1:10" s="97" customFormat="1" ht="18.75" customHeight="1">
      <c r="A30" s="109">
        <v>22508</v>
      </c>
      <c r="B30" s="110">
        <v>22</v>
      </c>
      <c r="C30" s="111">
        <v>85.1537</v>
      </c>
      <c r="D30" s="111">
        <v>85.1819</v>
      </c>
      <c r="E30" s="111">
        <f t="shared" si="0"/>
        <v>0.028199999999998226</v>
      </c>
      <c r="F30" s="126">
        <f t="shared" si="1"/>
        <v>95.76202118988802</v>
      </c>
      <c r="G30" s="112">
        <f t="shared" si="2"/>
        <v>294.48</v>
      </c>
      <c r="H30" s="110">
        <v>25</v>
      </c>
      <c r="I30" s="113">
        <v>667.85</v>
      </c>
      <c r="J30" s="112">
        <v>373.37</v>
      </c>
    </row>
    <row r="31" spans="1:10" s="97" customFormat="1" ht="18.75" customHeight="1">
      <c r="A31" s="109"/>
      <c r="B31" s="110">
        <v>23</v>
      </c>
      <c r="C31" s="111">
        <v>87.7182</v>
      </c>
      <c r="D31" s="111">
        <v>87.7588</v>
      </c>
      <c r="E31" s="111">
        <f t="shared" si="0"/>
        <v>0.04059999999999775</v>
      </c>
      <c r="F31" s="126">
        <f t="shared" si="1"/>
        <v>148.8924746956056</v>
      </c>
      <c r="G31" s="112">
        <f t="shared" si="2"/>
        <v>272.68000000000006</v>
      </c>
      <c r="H31" s="110">
        <v>26</v>
      </c>
      <c r="I31" s="113">
        <v>826.21</v>
      </c>
      <c r="J31" s="112">
        <v>553.53</v>
      </c>
    </row>
    <row r="32" spans="1:10" s="97" customFormat="1" ht="18.75" customHeight="1">
      <c r="A32" s="109"/>
      <c r="B32" s="110">
        <v>24</v>
      </c>
      <c r="C32" s="111">
        <v>88.084</v>
      </c>
      <c r="D32" s="111">
        <v>88.1224</v>
      </c>
      <c r="E32" s="111">
        <f t="shared" si="0"/>
        <v>0.03839999999999577</v>
      </c>
      <c r="F32" s="126">
        <f t="shared" si="1"/>
        <v>122.21125998534669</v>
      </c>
      <c r="G32" s="112">
        <f t="shared" si="2"/>
        <v>314.2099999999999</v>
      </c>
      <c r="H32" s="110">
        <v>27</v>
      </c>
      <c r="I32" s="113">
        <v>678.06</v>
      </c>
      <c r="J32" s="114">
        <v>363.85</v>
      </c>
    </row>
    <row r="33" spans="1:10" s="97" customFormat="1" ht="18.75" customHeight="1">
      <c r="A33" s="109">
        <v>22522</v>
      </c>
      <c r="B33" s="110">
        <v>25</v>
      </c>
      <c r="C33" s="111">
        <v>87.1103</v>
      </c>
      <c r="D33" s="111">
        <v>87.1378</v>
      </c>
      <c r="E33" s="111">
        <f t="shared" si="0"/>
        <v>0.02750000000000341</v>
      </c>
      <c r="F33" s="126">
        <f t="shared" si="1"/>
        <v>104.5587620242706</v>
      </c>
      <c r="G33" s="112">
        <f t="shared" si="2"/>
        <v>263.01</v>
      </c>
      <c r="H33" s="110">
        <v>28</v>
      </c>
      <c r="I33" s="113">
        <v>792.96</v>
      </c>
      <c r="J33" s="112">
        <v>529.95</v>
      </c>
    </row>
    <row r="34" spans="1:10" s="97" customFormat="1" ht="18.75" customHeight="1">
      <c r="A34" s="109"/>
      <c r="B34" s="110">
        <v>26</v>
      </c>
      <c r="C34" s="111">
        <v>85.8733</v>
      </c>
      <c r="D34" s="111">
        <v>85.9012</v>
      </c>
      <c r="E34" s="111">
        <f t="shared" si="0"/>
        <v>0.02790000000000248</v>
      </c>
      <c r="F34" s="126">
        <f t="shared" si="1"/>
        <v>104.03072448638082</v>
      </c>
      <c r="G34" s="112">
        <f t="shared" si="2"/>
        <v>268.19000000000005</v>
      </c>
      <c r="H34" s="110">
        <v>29</v>
      </c>
      <c r="I34" s="113">
        <v>823.36</v>
      </c>
      <c r="J34" s="112">
        <v>555.17</v>
      </c>
    </row>
    <row r="35" spans="1:10" s="97" customFormat="1" ht="18.75" customHeight="1">
      <c r="A35" s="109"/>
      <c r="B35" s="110">
        <v>27</v>
      </c>
      <c r="C35" s="111">
        <v>86.3657</v>
      </c>
      <c r="D35" s="111">
        <v>86.3954</v>
      </c>
      <c r="E35" s="111">
        <f t="shared" si="0"/>
        <v>0.029699999999991178</v>
      </c>
      <c r="F35" s="126">
        <f t="shared" si="1"/>
        <v>110.94923232093531</v>
      </c>
      <c r="G35" s="112">
        <f t="shared" si="2"/>
        <v>267.69000000000005</v>
      </c>
      <c r="H35" s="110">
        <v>30</v>
      </c>
      <c r="I35" s="113">
        <v>787.87</v>
      </c>
      <c r="J35" s="114">
        <v>520.18</v>
      </c>
    </row>
    <row r="36" spans="1:10" s="97" customFormat="1" ht="18.75" customHeight="1">
      <c r="A36" s="109">
        <v>22534</v>
      </c>
      <c r="B36" s="110">
        <v>28</v>
      </c>
      <c r="C36" s="111">
        <v>87.1755</v>
      </c>
      <c r="D36" s="111">
        <v>87.2068</v>
      </c>
      <c r="E36" s="111">
        <f t="shared" si="0"/>
        <v>0.03130000000000166</v>
      </c>
      <c r="F36" s="126">
        <f t="shared" si="1"/>
        <v>93.47189870394091</v>
      </c>
      <c r="G36" s="112">
        <f t="shared" si="2"/>
        <v>334.86000000000007</v>
      </c>
      <c r="H36" s="110">
        <v>31</v>
      </c>
      <c r="I36" s="113">
        <v>634.57</v>
      </c>
      <c r="J36" s="112">
        <v>299.71</v>
      </c>
    </row>
    <row r="37" spans="1:10" s="97" customFormat="1" ht="18.75" customHeight="1">
      <c r="A37" s="109"/>
      <c r="B37" s="110">
        <v>29</v>
      </c>
      <c r="C37" s="111">
        <v>85.1863</v>
      </c>
      <c r="D37" s="111">
        <v>85.2207</v>
      </c>
      <c r="E37" s="111">
        <f t="shared" si="0"/>
        <v>0.03439999999999088</v>
      </c>
      <c r="F37" s="126">
        <f t="shared" si="1"/>
        <v>110.20695841606614</v>
      </c>
      <c r="G37" s="112">
        <f t="shared" si="2"/>
        <v>312.14</v>
      </c>
      <c r="H37" s="110">
        <v>32</v>
      </c>
      <c r="I37" s="113">
        <v>701.29</v>
      </c>
      <c r="J37" s="112">
        <v>389.15</v>
      </c>
    </row>
    <row r="38" spans="1:10" s="97" customFormat="1" ht="18.75" customHeight="1">
      <c r="A38" s="109"/>
      <c r="B38" s="110">
        <v>30</v>
      </c>
      <c r="C38" s="111">
        <v>84.9085</v>
      </c>
      <c r="D38" s="111">
        <v>84.937</v>
      </c>
      <c r="E38" s="111">
        <f t="shared" si="0"/>
        <v>0.028499999999993975</v>
      </c>
      <c r="F38" s="126">
        <f t="shared" si="1"/>
        <v>109.74623589662282</v>
      </c>
      <c r="G38" s="112">
        <f t="shared" si="2"/>
        <v>259.68999999999994</v>
      </c>
      <c r="H38" s="110">
        <v>33</v>
      </c>
      <c r="I38" s="113">
        <v>842.63</v>
      </c>
      <c r="J38" s="114">
        <v>582.94</v>
      </c>
    </row>
    <row r="39" spans="1:10" s="97" customFormat="1" ht="18.75" customHeight="1">
      <c r="A39" s="109">
        <v>22544</v>
      </c>
      <c r="B39" s="110">
        <v>31</v>
      </c>
      <c r="C39" s="111">
        <v>84.8115</v>
      </c>
      <c r="D39" s="111">
        <v>84.8542</v>
      </c>
      <c r="E39" s="111">
        <f t="shared" si="0"/>
        <v>0.04270000000001062</v>
      </c>
      <c r="F39" s="126">
        <f t="shared" si="1"/>
        <v>139.9908202741152</v>
      </c>
      <c r="G39" s="112">
        <f t="shared" si="2"/>
        <v>305.02</v>
      </c>
      <c r="H39" s="110">
        <v>34</v>
      </c>
      <c r="I39" s="113">
        <v>677.88</v>
      </c>
      <c r="J39" s="112">
        <v>372.86</v>
      </c>
    </row>
    <row r="40" spans="1:10" s="97" customFormat="1" ht="18.75" customHeight="1">
      <c r="A40" s="109"/>
      <c r="B40" s="110">
        <v>32</v>
      </c>
      <c r="C40" s="111">
        <v>84.9626</v>
      </c>
      <c r="D40" s="111">
        <v>85.0092</v>
      </c>
      <c r="E40" s="111">
        <f t="shared" si="0"/>
        <v>0.04660000000001219</v>
      </c>
      <c r="F40" s="126">
        <f t="shared" si="1"/>
        <v>169.3683215817845</v>
      </c>
      <c r="G40" s="112">
        <f t="shared" si="2"/>
        <v>275.14</v>
      </c>
      <c r="H40" s="110">
        <v>35</v>
      </c>
      <c r="I40" s="113">
        <v>846.86</v>
      </c>
      <c r="J40" s="112">
        <v>571.72</v>
      </c>
    </row>
    <row r="41" spans="1:10" s="97" customFormat="1" ht="18.75" customHeight="1">
      <c r="A41" s="109"/>
      <c r="B41" s="110">
        <v>33</v>
      </c>
      <c r="C41" s="111">
        <v>85.9243</v>
      </c>
      <c r="D41" s="111">
        <v>85.9653</v>
      </c>
      <c r="E41" s="111">
        <f t="shared" si="0"/>
        <v>0.04099999999999682</v>
      </c>
      <c r="F41" s="126">
        <f t="shared" si="1"/>
        <v>141.8783306803129</v>
      </c>
      <c r="G41" s="112">
        <f t="shared" si="2"/>
        <v>288.97999999999996</v>
      </c>
      <c r="H41" s="110">
        <v>36</v>
      </c>
      <c r="I41" s="113">
        <v>793.31</v>
      </c>
      <c r="J41" s="114">
        <v>504.33</v>
      </c>
    </row>
    <row r="42" spans="1:10" s="97" customFormat="1" ht="18.75" customHeight="1">
      <c r="A42" s="109">
        <v>22548</v>
      </c>
      <c r="B42" s="110">
        <v>34</v>
      </c>
      <c r="C42" s="111">
        <v>83.6305</v>
      </c>
      <c r="D42" s="111">
        <v>83.6643</v>
      </c>
      <c r="E42" s="111">
        <f t="shared" si="0"/>
        <v>0.033799999999999386</v>
      </c>
      <c r="F42" s="126">
        <f t="shared" si="1"/>
        <v>97.55252828445911</v>
      </c>
      <c r="G42" s="112">
        <f t="shared" si="2"/>
        <v>346.47999999999996</v>
      </c>
      <c r="H42" s="110">
        <v>37</v>
      </c>
      <c r="I42" s="113">
        <v>680.77</v>
      </c>
      <c r="J42" s="112">
        <v>334.29</v>
      </c>
    </row>
    <row r="43" spans="1:10" s="97" customFormat="1" ht="18.75" customHeight="1">
      <c r="A43" s="109"/>
      <c r="B43" s="110">
        <v>35</v>
      </c>
      <c r="C43" s="111">
        <v>84.9405</v>
      </c>
      <c r="D43" s="111">
        <v>84.965</v>
      </c>
      <c r="E43" s="111">
        <f t="shared" si="0"/>
        <v>0.024500000000003297</v>
      </c>
      <c r="F43" s="126">
        <f t="shared" si="1"/>
        <v>104.1002761844202</v>
      </c>
      <c r="G43" s="112">
        <f t="shared" si="2"/>
        <v>235.35000000000002</v>
      </c>
      <c r="H43" s="110">
        <v>38</v>
      </c>
      <c r="I43" s="113">
        <v>799.94</v>
      </c>
      <c r="J43" s="112">
        <v>564.59</v>
      </c>
    </row>
    <row r="44" spans="1:10" s="97" customFormat="1" ht="18.75" customHeight="1">
      <c r="A44" s="109"/>
      <c r="B44" s="110">
        <v>36</v>
      </c>
      <c r="C44" s="111">
        <v>84.502</v>
      </c>
      <c r="D44" s="111">
        <v>84.5378</v>
      </c>
      <c r="E44" s="111">
        <f t="shared" si="0"/>
        <v>0.035800000000008936</v>
      </c>
      <c r="F44" s="126">
        <f t="shared" si="1"/>
        <v>113.4994610361072</v>
      </c>
      <c r="G44" s="112">
        <f t="shared" si="2"/>
        <v>315.42</v>
      </c>
      <c r="H44" s="110">
        <v>39</v>
      </c>
      <c r="I44" s="113">
        <v>690.6</v>
      </c>
      <c r="J44" s="114">
        <v>375.18</v>
      </c>
    </row>
    <row r="45" spans="1:10" s="97" customFormat="1" ht="18.75" customHeight="1">
      <c r="A45" s="109">
        <v>22556</v>
      </c>
      <c r="B45" s="110">
        <v>25</v>
      </c>
      <c r="C45" s="111">
        <v>87.0777</v>
      </c>
      <c r="D45" s="111">
        <v>87.0935</v>
      </c>
      <c r="E45" s="111">
        <f t="shared" si="0"/>
        <v>0.015800000000012915</v>
      </c>
      <c r="F45" s="126">
        <f t="shared" si="1"/>
        <v>45.79577403557264</v>
      </c>
      <c r="G45" s="112">
        <f t="shared" si="2"/>
        <v>345.00999999999993</v>
      </c>
      <c r="H45" s="110">
        <v>40</v>
      </c>
      <c r="I45" s="113">
        <v>709.68</v>
      </c>
      <c r="J45" s="112">
        <v>364.67</v>
      </c>
    </row>
    <row r="46" spans="1:10" s="97" customFormat="1" ht="18.75" customHeight="1">
      <c r="A46" s="109"/>
      <c r="B46" s="110">
        <v>26</v>
      </c>
      <c r="C46" s="111">
        <v>85.79</v>
      </c>
      <c r="D46" s="111">
        <v>85.804</v>
      </c>
      <c r="E46" s="111">
        <f t="shared" si="0"/>
        <v>0.013999999999995794</v>
      </c>
      <c r="F46" s="126">
        <f t="shared" si="1"/>
        <v>39.788552265093486</v>
      </c>
      <c r="G46" s="112">
        <f t="shared" si="2"/>
        <v>351.86</v>
      </c>
      <c r="H46" s="110">
        <v>41</v>
      </c>
      <c r="I46" s="113">
        <v>717.85</v>
      </c>
      <c r="J46" s="112">
        <v>365.99</v>
      </c>
    </row>
    <row r="47" spans="1:10" s="97" customFormat="1" ht="18.75" customHeight="1">
      <c r="A47" s="109"/>
      <c r="B47" s="110">
        <v>27</v>
      </c>
      <c r="C47" s="111">
        <v>86.3234</v>
      </c>
      <c r="D47" s="111">
        <v>86.3403</v>
      </c>
      <c r="E47" s="111">
        <f t="shared" si="0"/>
        <v>0.016899999999992588</v>
      </c>
      <c r="F47" s="126">
        <f t="shared" si="1"/>
        <v>57.977975230685736</v>
      </c>
      <c r="G47" s="112">
        <f t="shared" si="2"/>
        <v>291.49</v>
      </c>
      <c r="H47" s="110">
        <v>42</v>
      </c>
      <c r="I47" s="113">
        <v>906.95</v>
      </c>
      <c r="J47" s="114">
        <v>615.46</v>
      </c>
    </row>
    <row r="48" spans="1:10" ht="18.75" customHeight="1">
      <c r="A48" s="120">
        <v>22570</v>
      </c>
      <c r="B48" s="122">
        <v>28</v>
      </c>
      <c r="C48" s="134">
        <v>87.233</v>
      </c>
      <c r="D48" s="134">
        <v>87.2433</v>
      </c>
      <c r="E48" s="111">
        <f t="shared" si="0"/>
        <v>0.010300000000000864</v>
      </c>
      <c r="F48" s="126">
        <f aca="true" t="shared" si="3" ref="F48:F54">((10^6)*E48/G48)</f>
        <v>34.025965445478725</v>
      </c>
      <c r="G48" s="112">
        <f aca="true" t="shared" si="4" ref="G48:G54">I48-J48</f>
        <v>302.71</v>
      </c>
      <c r="H48" s="110">
        <v>43</v>
      </c>
      <c r="I48" s="115">
        <v>662.26</v>
      </c>
      <c r="J48" s="115">
        <v>359.55</v>
      </c>
    </row>
    <row r="49" spans="1:10" ht="18.75" customHeight="1">
      <c r="A49" s="120"/>
      <c r="B49" s="122">
        <v>29</v>
      </c>
      <c r="C49" s="134">
        <v>85.276</v>
      </c>
      <c r="D49" s="134">
        <v>85.2825</v>
      </c>
      <c r="E49" s="111">
        <f t="shared" si="0"/>
        <v>0.006500000000002615</v>
      </c>
      <c r="F49" s="126">
        <f t="shared" si="3"/>
        <v>24.00561362042551</v>
      </c>
      <c r="G49" s="112">
        <f t="shared" si="4"/>
        <v>270.77</v>
      </c>
      <c r="H49" s="110">
        <v>44</v>
      </c>
      <c r="I49" s="115">
        <v>808.26</v>
      </c>
      <c r="J49" s="115">
        <v>537.49</v>
      </c>
    </row>
    <row r="50" spans="1:10" ht="18.75" customHeight="1">
      <c r="A50" s="120"/>
      <c r="B50" s="122">
        <v>30</v>
      </c>
      <c r="C50" s="134">
        <v>84.9835</v>
      </c>
      <c r="D50" s="134">
        <v>84.9889</v>
      </c>
      <c r="E50" s="111">
        <f t="shared" si="0"/>
        <v>0.00539999999999452</v>
      </c>
      <c r="F50" s="126">
        <f t="shared" si="3"/>
        <v>17.880794701968615</v>
      </c>
      <c r="G50" s="112">
        <f t="shared" si="4"/>
        <v>301.99999999999994</v>
      </c>
      <c r="H50" s="110">
        <v>45</v>
      </c>
      <c r="I50" s="115">
        <v>804.92</v>
      </c>
      <c r="J50" s="115">
        <v>502.92</v>
      </c>
    </row>
    <row r="51" spans="1:10" ht="18.75" customHeight="1">
      <c r="A51" s="120">
        <v>22590</v>
      </c>
      <c r="B51" s="122">
        <v>28</v>
      </c>
      <c r="C51" s="134">
        <v>87.2361</v>
      </c>
      <c r="D51" s="134">
        <v>87.2436</v>
      </c>
      <c r="E51" s="111">
        <f t="shared" si="0"/>
        <v>0.00750000000000739</v>
      </c>
      <c r="F51" s="126">
        <f t="shared" si="3"/>
        <v>24.1258403834638</v>
      </c>
      <c r="G51" s="112">
        <f t="shared" si="4"/>
        <v>310.86999999999995</v>
      </c>
      <c r="H51" s="110">
        <v>46</v>
      </c>
      <c r="I51" s="115">
        <v>748.54</v>
      </c>
      <c r="J51" s="115">
        <v>437.67</v>
      </c>
    </row>
    <row r="52" spans="1:10" ht="18.75" customHeight="1">
      <c r="A52" s="120"/>
      <c r="B52" s="122">
        <v>29</v>
      </c>
      <c r="C52" s="134">
        <v>85.2425</v>
      </c>
      <c r="D52" s="134">
        <v>85.2448</v>
      </c>
      <c r="E52" s="111">
        <f t="shared" si="0"/>
        <v>0.002299999999991087</v>
      </c>
      <c r="F52" s="126">
        <f t="shared" si="3"/>
        <v>8.563556482206744</v>
      </c>
      <c r="G52" s="112">
        <f t="shared" si="4"/>
        <v>268.58</v>
      </c>
      <c r="H52" s="110">
        <v>47</v>
      </c>
      <c r="I52" s="115">
        <v>759.87</v>
      </c>
      <c r="J52" s="115">
        <v>491.29</v>
      </c>
    </row>
    <row r="53" spans="1:10" ht="18.75" customHeight="1">
      <c r="A53" s="120"/>
      <c r="B53" s="122">
        <v>30</v>
      </c>
      <c r="C53" s="134">
        <v>84.9545</v>
      </c>
      <c r="D53" s="134">
        <v>84.9572</v>
      </c>
      <c r="E53" s="111">
        <f t="shared" si="0"/>
        <v>0.0027000000000043656</v>
      </c>
      <c r="F53" s="126">
        <f t="shared" si="3"/>
        <v>10.200612036738697</v>
      </c>
      <c r="G53" s="112">
        <f t="shared" si="4"/>
        <v>264.69</v>
      </c>
      <c r="H53" s="110">
        <v>48</v>
      </c>
      <c r="I53" s="115">
        <v>659.63</v>
      </c>
      <c r="J53" s="115">
        <v>394.94</v>
      </c>
    </row>
    <row r="54" spans="1:10" ht="18.75" customHeight="1">
      <c r="A54" s="120">
        <v>22604</v>
      </c>
      <c r="B54" s="122">
        <v>31</v>
      </c>
      <c r="C54" s="134">
        <v>84.8626</v>
      </c>
      <c r="D54" s="134">
        <v>84.8686</v>
      </c>
      <c r="E54" s="111">
        <f t="shared" si="0"/>
        <v>0.006000000000000227</v>
      </c>
      <c r="F54" s="126">
        <f t="shared" si="3"/>
        <v>21.20066428748181</v>
      </c>
      <c r="G54" s="112">
        <f t="shared" si="4"/>
        <v>283.01</v>
      </c>
      <c r="H54" s="110">
        <v>49</v>
      </c>
      <c r="I54" s="115">
        <v>803.98</v>
      </c>
      <c r="J54" s="115">
        <v>520.97</v>
      </c>
    </row>
    <row r="55" spans="1:10" ht="18.75" customHeight="1">
      <c r="A55" s="120"/>
      <c r="B55" s="122">
        <v>32</v>
      </c>
      <c r="C55" s="134">
        <v>85.0025</v>
      </c>
      <c r="D55" s="134">
        <v>85.0091</v>
      </c>
      <c r="E55" s="111">
        <f aca="true" t="shared" si="5" ref="E55:E60">D55-C55</f>
        <v>0.0066000000000059345</v>
      </c>
      <c r="F55" s="126">
        <f aca="true" t="shared" si="6" ref="F55:F60">((10^6)*E55/G55)</f>
        <v>20.290211510101866</v>
      </c>
      <c r="G55" s="112">
        <f aca="true" t="shared" si="7" ref="G55:G60">I55-J55</f>
        <v>325.28</v>
      </c>
      <c r="H55" s="110">
        <v>50</v>
      </c>
      <c r="I55" s="115">
        <v>692.92</v>
      </c>
      <c r="J55" s="115">
        <v>367.64</v>
      </c>
    </row>
    <row r="56" spans="1:10" ht="18.75" customHeight="1">
      <c r="A56" s="120"/>
      <c r="B56" s="122">
        <v>33</v>
      </c>
      <c r="C56" s="134">
        <v>86.0165</v>
      </c>
      <c r="D56" s="134">
        <v>86.0211</v>
      </c>
      <c r="E56" s="111">
        <f t="shared" si="5"/>
        <v>0.004600000000010596</v>
      </c>
      <c r="F56" s="126">
        <f t="shared" si="6"/>
        <v>28.158667972640764</v>
      </c>
      <c r="G56" s="112">
        <f t="shared" si="7"/>
        <v>163.36</v>
      </c>
      <c r="H56" s="110">
        <v>51</v>
      </c>
      <c r="I56" s="115">
        <v>676.92</v>
      </c>
      <c r="J56" s="115">
        <v>513.56</v>
      </c>
    </row>
    <row r="57" spans="1:10" ht="18.75" customHeight="1">
      <c r="A57" s="120">
        <v>22611</v>
      </c>
      <c r="B57" s="122">
        <v>34</v>
      </c>
      <c r="C57" s="134">
        <v>83.7481</v>
      </c>
      <c r="D57" s="134">
        <v>83.7539</v>
      </c>
      <c r="E57" s="111">
        <f t="shared" si="5"/>
        <v>0.005800000000007799</v>
      </c>
      <c r="F57" s="126">
        <f t="shared" si="6"/>
        <v>20.211876219709367</v>
      </c>
      <c r="G57" s="112">
        <f t="shared" si="7"/>
        <v>286.9599999999999</v>
      </c>
      <c r="H57" s="110">
        <v>52</v>
      </c>
      <c r="I57" s="115">
        <v>859.56</v>
      </c>
      <c r="J57" s="115">
        <v>572.6</v>
      </c>
    </row>
    <row r="58" spans="1:10" ht="18.75" customHeight="1">
      <c r="A58" s="120"/>
      <c r="B58" s="122">
        <v>35</v>
      </c>
      <c r="C58" s="134">
        <v>85.0435</v>
      </c>
      <c r="D58" s="134">
        <v>85.0453</v>
      </c>
      <c r="E58" s="111">
        <f t="shared" si="5"/>
        <v>0.0018000000000029104</v>
      </c>
      <c r="F58" s="126">
        <f t="shared" si="6"/>
        <v>5.279521323408548</v>
      </c>
      <c r="G58" s="112">
        <f t="shared" si="7"/>
        <v>340.94</v>
      </c>
      <c r="H58" s="110">
        <v>53</v>
      </c>
      <c r="I58" s="115">
        <v>711.39</v>
      </c>
      <c r="J58" s="115">
        <v>370.45</v>
      </c>
    </row>
    <row r="59" spans="1:10" ht="18.75" customHeight="1">
      <c r="A59" s="120"/>
      <c r="B59" s="122">
        <v>36</v>
      </c>
      <c r="C59" s="134">
        <v>84.6041</v>
      </c>
      <c r="D59" s="134">
        <v>84.6087</v>
      </c>
      <c r="E59" s="111">
        <f t="shared" si="5"/>
        <v>0.004599999999996385</v>
      </c>
      <c r="F59" s="126">
        <f t="shared" si="6"/>
        <v>15.661707126064437</v>
      </c>
      <c r="G59" s="112">
        <f t="shared" si="7"/>
        <v>293.7099999999999</v>
      </c>
      <c r="H59" s="110">
        <v>54</v>
      </c>
      <c r="I59" s="115">
        <v>839.31</v>
      </c>
      <c r="J59" s="115">
        <v>545.6</v>
      </c>
    </row>
    <row r="60" spans="1:10" ht="18.75" customHeight="1">
      <c r="A60" s="120">
        <v>22621</v>
      </c>
      <c r="B60" s="122">
        <v>1</v>
      </c>
      <c r="C60" s="134">
        <v>85.3743</v>
      </c>
      <c r="D60" s="134">
        <v>85.3778</v>
      </c>
      <c r="E60" s="111">
        <f t="shared" si="5"/>
        <v>0.0034999999999882903</v>
      </c>
      <c r="F60" s="126">
        <f t="shared" si="6"/>
        <v>11.463007238031931</v>
      </c>
      <c r="G60" s="112">
        <f t="shared" si="7"/>
        <v>305.33000000000004</v>
      </c>
      <c r="H60" s="110">
        <v>55</v>
      </c>
      <c r="I60" s="115">
        <v>784.69</v>
      </c>
      <c r="J60" s="115">
        <v>479.36</v>
      </c>
    </row>
    <row r="61" spans="1:10" ht="18.75" customHeight="1">
      <c r="A61" s="120"/>
      <c r="B61" s="122">
        <v>2</v>
      </c>
      <c r="C61" s="134">
        <v>87.4758</v>
      </c>
      <c r="D61" s="134">
        <v>87.4806</v>
      </c>
      <c r="E61" s="111">
        <f aca="true" t="shared" si="8" ref="E61:E71">D61-C61</f>
        <v>0.004799999999988813</v>
      </c>
      <c r="F61" s="126">
        <f aca="true" t="shared" si="9" ref="F61:F71">((10^6)*E61/G61)</f>
        <v>17.7613320998661</v>
      </c>
      <c r="G61" s="112">
        <f aca="true" t="shared" si="10" ref="G61:G71">I61-J61</f>
        <v>270.25</v>
      </c>
      <c r="H61" s="110">
        <v>56</v>
      </c>
      <c r="I61" s="115">
        <v>801.14</v>
      </c>
      <c r="J61" s="115">
        <v>530.89</v>
      </c>
    </row>
    <row r="62" spans="1:10" ht="18.75" customHeight="1">
      <c r="A62" s="120"/>
      <c r="B62" s="122">
        <v>3</v>
      </c>
      <c r="C62" s="134">
        <v>85.8765</v>
      </c>
      <c r="D62" s="134">
        <v>85.8787</v>
      </c>
      <c r="E62" s="111">
        <f t="shared" si="8"/>
        <v>0.002200000000001978</v>
      </c>
      <c r="F62" s="126">
        <f t="shared" si="9"/>
        <v>8.255469248384472</v>
      </c>
      <c r="G62" s="112">
        <f t="shared" si="10"/>
        <v>266.49</v>
      </c>
      <c r="H62" s="110">
        <v>57</v>
      </c>
      <c r="I62" s="115">
        <v>819.25</v>
      </c>
      <c r="J62" s="115">
        <v>552.76</v>
      </c>
    </row>
    <row r="63" spans="1:10" ht="18.75" customHeight="1">
      <c r="A63" s="120">
        <v>22632</v>
      </c>
      <c r="B63" s="122">
        <v>4</v>
      </c>
      <c r="C63" s="134">
        <v>85.0542</v>
      </c>
      <c r="D63" s="134">
        <v>85.0542</v>
      </c>
      <c r="E63" s="111">
        <f t="shared" si="8"/>
        <v>0</v>
      </c>
      <c r="F63" s="126">
        <f t="shared" si="9"/>
        <v>0</v>
      </c>
      <c r="G63" s="112">
        <f t="shared" si="10"/>
        <v>273.34000000000003</v>
      </c>
      <c r="H63" s="110">
        <v>58</v>
      </c>
      <c r="I63" s="115">
        <v>805.12</v>
      </c>
      <c r="J63" s="115">
        <v>531.78</v>
      </c>
    </row>
    <row r="64" spans="1:10" ht="18.75" customHeight="1">
      <c r="A64" s="120"/>
      <c r="B64" s="122">
        <v>5</v>
      </c>
      <c r="C64" s="134">
        <v>85.0281</v>
      </c>
      <c r="D64" s="134">
        <v>85.0281</v>
      </c>
      <c r="E64" s="111">
        <f t="shared" si="8"/>
        <v>0</v>
      </c>
      <c r="F64" s="126">
        <f t="shared" si="9"/>
        <v>0</v>
      </c>
      <c r="G64" s="112">
        <f t="shared" si="10"/>
        <v>319.49</v>
      </c>
      <c r="H64" s="110">
        <v>59</v>
      </c>
      <c r="I64" s="115">
        <v>702.71</v>
      </c>
      <c r="J64" s="115">
        <v>383.22</v>
      </c>
    </row>
    <row r="65" spans="1:10" ht="18.75" customHeight="1">
      <c r="A65" s="120"/>
      <c r="B65" s="122">
        <v>6</v>
      </c>
      <c r="C65" s="134">
        <v>87.4236</v>
      </c>
      <c r="D65" s="134">
        <v>87.4236</v>
      </c>
      <c r="E65" s="111">
        <f t="shared" si="8"/>
        <v>0</v>
      </c>
      <c r="F65" s="126">
        <f t="shared" si="9"/>
        <v>0</v>
      </c>
      <c r="G65" s="112">
        <f t="shared" si="10"/>
        <v>261.03</v>
      </c>
      <c r="H65" s="110">
        <v>60</v>
      </c>
      <c r="I65" s="115">
        <v>829.13</v>
      </c>
      <c r="J65" s="115">
        <v>568.1</v>
      </c>
    </row>
    <row r="66" spans="1:10" ht="18.75" customHeight="1">
      <c r="A66" s="120">
        <v>22639</v>
      </c>
      <c r="B66" s="122">
        <v>7</v>
      </c>
      <c r="C66" s="134">
        <v>86.4687</v>
      </c>
      <c r="D66" s="134">
        <v>86.4687</v>
      </c>
      <c r="E66" s="111">
        <f t="shared" si="8"/>
        <v>0</v>
      </c>
      <c r="F66" s="126">
        <f t="shared" si="9"/>
        <v>0</v>
      </c>
      <c r="G66" s="112">
        <f t="shared" si="10"/>
        <v>267.65999999999997</v>
      </c>
      <c r="H66" s="110">
        <v>61</v>
      </c>
      <c r="I66" s="115">
        <v>820.88</v>
      </c>
      <c r="J66" s="115">
        <v>553.22</v>
      </c>
    </row>
    <row r="67" spans="1:10" ht="18.75" customHeight="1">
      <c r="A67" s="120"/>
      <c r="B67" s="122">
        <v>8</v>
      </c>
      <c r="C67" s="134">
        <v>84.8326</v>
      </c>
      <c r="D67" s="134">
        <v>84.8326</v>
      </c>
      <c r="E67" s="111">
        <f t="shared" si="8"/>
        <v>0</v>
      </c>
      <c r="F67" s="126">
        <f t="shared" si="9"/>
        <v>0</v>
      </c>
      <c r="G67" s="112">
        <f t="shared" si="10"/>
        <v>336.71000000000004</v>
      </c>
      <c r="H67" s="110">
        <v>62</v>
      </c>
      <c r="I67" s="115">
        <v>711.85</v>
      </c>
      <c r="J67" s="115">
        <v>375.14</v>
      </c>
    </row>
    <row r="68" spans="1:10" ht="18.75" customHeight="1">
      <c r="A68" s="120"/>
      <c r="B68" s="122">
        <v>9</v>
      </c>
      <c r="C68" s="134">
        <v>87.6787</v>
      </c>
      <c r="D68" s="134">
        <v>87.6787</v>
      </c>
      <c r="E68" s="111">
        <f t="shared" si="8"/>
        <v>0</v>
      </c>
      <c r="F68" s="126">
        <f t="shared" si="9"/>
        <v>0</v>
      </c>
      <c r="G68" s="112">
        <f t="shared" si="10"/>
        <v>304.9</v>
      </c>
      <c r="H68" s="110">
        <v>63</v>
      </c>
      <c r="I68" s="115">
        <v>689.03</v>
      </c>
      <c r="J68" s="115">
        <v>384.13</v>
      </c>
    </row>
    <row r="69" spans="1:10" ht="18.75" customHeight="1">
      <c r="A69" s="120">
        <v>22653</v>
      </c>
      <c r="B69" s="122">
        <v>10</v>
      </c>
      <c r="C69" s="134">
        <v>85.0757</v>
      </c>
      <c r="D69" s="134">
        <v>85.0769</v>
      </c>
      <c r="E69" s="111">
        <f t="shared" si="8"/>
        <v>0.0011999999999972033</v>
      </c>
      <c r="F69" s="126">
        <f t="shared" si="9"/>
        <v>3.922081317810183</v>
      </c>
      <c r="G69" s="112">
        <f t="shared" si="10"/>
        <v>305.9599999999999</v>
      </c>
      <c r="H69" s="110">
        <v>64</v>
      </c>
      <c r="I69" s="115">
        <v>857.16</v>
      </c>
      <c r="J69" s="115">
        <v>551.2</v>
      </c>
    </row>
    <row r="70" spans="1:10" ht="18.75" customHeight="1">
      <c r="A70" s="120"/>
      <c r="B70" s="122">
        <v>11</v>
      </c>
      <c r="C70" s="134">
        <v>86.0809</v>
      </c>
      <c r="D70" s="134">
        <v>86.0855</v>
      </c>
      <c r="E70" s="111">
        <f t="shared" si="8"/>
        <v>0.004599999999996385</v>
      </c>
      <c r="F70" s="126">
        <f t="shared" si="9"/>
        <v>14.435901459269996</v>
      </c>
      <c r="G70" s="112">
        <f t="shared" si="10"/>
        <v>318.65000000000003</v>
      </c>
      <c r="H70" s="110">
        <v>65</v>
      </c>
      <c r="I70" s="115">
        <v>690.32</v>
      </c>
      <c r="J70" s="115">
        <v>371.67</v>
      </c>
    </row>
    <row r="71" spans="1:10" ht="18.75" customHeight="1">
      <c r="A71" s="120"/>
      <c r="B71" s="122">
        <v>12</v>
      </c>
      <c r="C71" s="134">
        <v>84.8409</v>
      </c>
      <c r="D71" s="134">
        <v>84.8409</v>
      </c>
      <c r="E71" s="111">
        <f t="shared" si="8"/>
        <v>0</v>
      </c>
      <c r="F71" s="126">
        <f t="shared" si="9"/>
        <v>0</v>
      </c>
      <c r="G71" s="112">
        <f t="shared" si="10"/>
        <v>338.34999999999997</v>
      </c>
      <c r="H71" s="110">
        <v>66</v>
      </c>
      <c r="I71" s="115">
        <v>716.54</v>
      </c>
      <c r="J71" s="115">
        <v>378.19</v>
      </c>
    </row>
    <row r="72" spans="1:10" ht="18.75" customHeight="1">
      <c r="A72" s="120">
        <v>22667</v>
      </c>
      <c r="B72" s="122">
        <v>13</v>
      </c>
      <c r="C72" s="134">
        <v>86.7172</v>
      </c>
      <c r="D72" s="134">
        <v>86.7172</v>
      </c>
      <c r="E72" s="111">
        <f aca="true" t="shared" si="11" ref="E72:E80">D72-C72</f>
        <v>0</v>
      </c>
      <c r="F72" s="126">
        <f aca="true" t="shared" si="12" ref="F72:F80">((10^6)*E72/G72)</f>
        <v>0</v>
      </c>
      <c r="G72" s="112">
        <f aca="true" t="shared" si="13" ref="G72:G80">I72-J72</f>
        <v>329.72</v>
      </c>
      <c r="H72" s="110">
        <v>67</v>
      </c>
      <c r="I72" s="115">
        <v>699.19</v>
      </c>
      <c r="J72" s="115">
        <v>369.47</v>
      </c>
    </row>
    <row r="73" spans="1:10" ht="18.75" customHeight="1">
      <c r="A73" s="120"/>
      <c r="B73" s="122">
        <v>14</v>
      </c>
      <c r="C73" s="134">
        <v>85.9537</v>
      </c>
      <c r="D73" s="134">
        <v>85.9537</v>
      </c>
      <c r="E73" s="111">
        <f t="shared" si="11"/>
        <v>0</v>
      </c>
      <c r="F73" s="126">
        <f t="shared" si="12"/>
        <v>0</v>
      </c>
      <c r="G73" s="112">
        <f t="shared" si="13"/>
        <v>284.16</v>
      </c>
      <c r="H73" s="110">
        <v>68</v>
      </c>
      <c r="I73" s="115">
        <v>677.37</v>
      </c>
      <c r="J73" s="115">
        <v>393.21</v>
      </c>
    </row>
    <row r="74" spans="1:10" ht="18.75" customHeight="1">
      <c r="A74" s="120"/>
      <c r="B74" s="122">
        <v>15</v>
      </c>
      <c r="C74" s="134">
        <v>87.0006</v>
      </c>
      <c r="D74" s="134">
        <v>87.0034</v>
      </c>
      <c r="E74" s="111">
        <f t="shared" si="11"/>
        <v>0.0027999999999934744</v>
      </c>
      <c r="F74" s="126">
        <f t="shared" si="12"/>
        <v>10.265811182377542</v>
      </c>
      <c r="G74" s="112">
        <f t="shared" si="13"/>
        <v>272.75</v>
      </c>
      <c r="H74" s="110">
        <v>69</v>
      </c>
      <c r="I74" s="115">
        <v>809.31</v>
      </c>
      <c r="J74" s="115">
        <v>536.56</v>
      </c>
    </row>
    <row r="75" spans="1:10" ht="18.75" customHeight="1">
      <c r="A75" s="120">
        <v>22674</v>
      </c>
      <c r="B75" s="122">
        <v>16</v>
      </c>
      <c r="C75" s="134">
        <v>86.1428</v>
      </c>
      <c r="D75" s="134">
        <v>86.1432</v>
      </c>
      <c r="E75" s="111">
        <f t="shared" si="11"/>
        <v>0.00039999999999906777</v>
      </c>
      <c r="F75" s="126">
        <f t="shared" si="12"/>
        <v>1.3252054068349715</v>
      </c>
      <c r="G75" s="112">
        <f t="shared" si="13"/>
        <v>301.84</v>
      </c>
      <c r="H75" s="110">
        <v>70</v>
      </c>
      <c r="I75" s="115">
        <v>654.8</v>
      </c>
      <c r="J75" s="115">
        <v>352.96</v>
      </c>
    </row>
    <row r="76" spans="1:10" ht="18.75" customHeight="1">
      <c r="A76" s="120"/>
      <c r="B76" s="122">
        <v>17</v>
      </c>
      <c r="C76" s="134">
        <v>87.2341</v>
      </c>
      <c r="D76" s="134">
        <v>87.2381</v>
      </c>
      <c r="E76" s="111">
        <f t="shared" si="11"/>
        <v>0.0040000000000048885</v>
      </c>
      <c r="F76" s="126">
        <f t="shared" si="12"/>
        <v>13.422818791962715</v>
      </c>
      <c r="G76" s="112">
        <f t="shared" si="13"/>
        <v>297.99999999999994</v>
      </c>
      <c r="H76" s="110">
        <v>71</v>
      </c>
      <c r="I76" s="115">
        <v>693.54</v>
      </c>
      <c r="J76" s="115">
        <v>395.54</v>
      </c>
    </row>
    <row r="77" spans="1:10" ht="18.75" customHeight="1">
      <c r="A77" s="120"/>
      <c r="B77" s="122">
        <v>18</v>
      </c>
      <c r="C77" s="134">
        <v>85.1565</v>
      </c>
      <c r="D77" s="134">
        <v>85.1565</v>
      </c>
      <c r="E77" s="111">
        <f t="shared" si="11"/>
        <v>0</v>
      </c>
      <c r="F77" s="126">
        <f t="shared" si="12"/>
        <v>0</v>
      </c>
      <c r="G77" s="112">
        <f t="shared" si="13"/>
        <v>272.73</v>
      </c>
      <c r="H77" s="110">
        <v>72</v>
      </c>
      <c r="I77" s="115">
        <v>821.82</v>
      </c>
      <c r="J77" s="115">
        <v>549.09</v>
      </c>
    </row>
    <row r="78" spans="1:10" ht="18.75" customHeight="1">
      <c r="A78" s="120">
        <v>22681</v>
      </c>
      <c r="B78" s="122">
        <v>25</v>
      </c>
      <c r="C78" s="134">
        <v>87.0771</v>
      </c>
      <c r="D78" s="134">
        <v>87.0808</v>
      </c>
      <c r="E78" s="111">
        <f t="shared" si="11"/>
        <v>0.0036999999999949296</v>
      </c>
      <c r="F78" s="126">
        <f t="shared" si="12"/>
        <v>11.067572013983815</v>
      </c>
      <c r="G78" s="112">
        <f t="shared" si="13"/>
        <v>334.31</v>
      </c>
      <c r="H78" s="110">
        <v>73</v>
      </c>
      <c r="I78" s="115">
        <v>715.5</v>
      </c>
      <c r="J78" s="115">
        <v>381.19</v>
      </c>
    </row>
    <row r="79" spans="1:10" ht="18.75" customHeight="1">
      <c r="A79" s="120"/>
      <c r="B79" s="122">
        <v>26</v>
      </c>
      <c r="C79" s="134">
        <v>85.8433</v>
      </c>
      <c r="D79" s="134">
        <v>85.8475</v>
      </c>
      <c r="E79" s="111">
        <f t="shared" si="11"/>
        <v>0.004199999999997317</v>
      </c>
      <c r="F79" s="126">
        <f t="shared" si="12"/>
        <v>15.523932729614923</v>
      </c>
      <c r="G79" s="112">
        <f t="shared" si="13"/>
        <v>270.54999999999995</v>
      </c>
      <c r="H79" s="110">
        <v>74</v>
      </c>
      <c r="I79" s="115">
        <v>805.53</v>
      </c>
      <c r="J79" s="115">
        <v>534.98</v>
      </c>
    </row>
    <row r="80" spans="1:10" ht="18.75" customHeight="1">
      <c r="A80" s="120"/>
      <c r="B80" s="122">
        <v>27</v>
      </c>
      <c r="C80" s="134">
        <v>86.333</v>
      </c>
      <c r="D80" s="134">
        <v>86.3383</v>
      </c>
      <c r="E80" s="111">
        <f t="shared" si="11"/>
        <v>0.0053000000000054115</v>
      </c>
      <c r="F80" s="126">
        <f t="shared" si="12"/>
        <v>18.83707705432688</v>
      </c>
      <c r="G80" s="112">
        <f t="shared" si="13"/>
        <v>281.36</v>
      </c>
      <c r="H80" s="110">
        <v>75</v>
      </c>
      <c r="I80" s="115">
        <v>680.01</v>
      </c>
      <c r="J80" s="115">
        <v>398.65</v>
      </c>
    </row>
    <row r="81" spans="1:10" ht="18.75" customHeight="1">
      <c r="A81" s="204" t="s">
        <v>164</v>
      </c>
      <c r="B81" s="122">
        <v>28</v>
      </c>
      <c r="C81" s="134">
        <v>87.251</v>
      </c>
      <c r="D81" s="134">
        <v>87.2539</v>
      </c>
      <c r="E81" s="111">
        <f aca="true" t="shared" si="14" ref="E81:E144">D81-C81</f>
        <v>0.002899999999996794</v>
      </c>
      <c r="F81" s="126">
        <f aca="true" t="shared" si="15" ref="F81:F144">((10^6)*E81/G81)</f>
        <v>8.92115544343309</v>
      </c>
      <c r="G81" s="112">
        <f aca="true" t="shared" si="16" ref="G81:G144">I81-J81</f>
        <v>325.06999999999994</v>
      </c>
      <c r="H81" s="110">
        <v>76</v>
      </c>
      <c r="I81" s="115">
        <v>672.42</v>
      </c>
      <c r="J81" s="115">
        <v>347.35</v>
      </c>
    </row>
    <row r="82" spans="1:10" ht="18.75" customHeight="1">
      <c r="A82" s="120"/>
      <c r="B82" s="122">
        <v>29</v>
      </c>
      <c r="C82" s="134">
        <v>85.282</v>
      </c>
      <c r="D82" s="134">
        <v>85.2833</v>
      </c>
      <c r="E82" s="111">
        <f t="shared" si="14"/>
        <v>0.001300000000000523</v>
      </c>
      <c r="F82" s="126">
        <f t="shared" si="15"/>
        <v>4.416360918604847</v>
      </c>
      <c r="G82" s="112">
        <f t="shared" si="16"/>
        <v>294.36</v>
      </c>
      <c r="H82" s="110">
        <v>77</v>
      </c>
      <c r="I82" s="115">
        <v>643.09</v>
      </c>
      <c r="J82" s="115">
        <v>348.73</v>
      </c>
    </row>
    <row r="83" spans="1:10" ht="18.75" customHeight="1">
      <c r="A83" s="120"/>
      <c r="B83" s="122">
        <v>30</v>
      </c>
      <c r="C83" s="134">
        <v>84.9634</v>
      </c>
      <c r="D83" s="134">
        <v>84.9671</v>
      </c>
      <c r="E83" s="111">
        <f t="shared" si="14"/>
        <v>0.0037000000000091404</v>
      </c>
      <c r="F83" s="126">
        <f t="shared" si="15"/>
        <v>12.915837609554718</v>
      </c>
      <c r="G83" s="112">
        <f t="shared" si="16"/>
        <v>286.47</v>
      </c>
      <c r="H83" s="110">
        <v>78</v>
      </c>
      <c r="I83" s="115">
        <v>771.35</v>
      </c>
      <c r="J83" s="115">
        <v>484.88</v>
      </c>
    </row>
    <row r="84" spans="1:10" ht="18.75" customHeight="1">
      <c r="A84" s="120">
        <v>22710</v>
      </c>
      <c r="B84" s="122">
        <v>28</v>
      </c>
      <c r="C84" s="134">
        <v>87.2426</v>
      </c>
      <c r="D84" s="134">
        <v>87.2437</v>
      </c>
      <c r="E84" s="148">
        <f t="shared" si="14"/>
        <v>0.0011000000000080945</v>
      </c>
      <c r="F84" s="149">
        <f t="shared" si="15"/>
        <v>4.3404490392143575</v>
      </c>
      <c r="G84" s="150">
        <f t="shared" si="16"/>
        <v>253.42999999999995</v>
      </c>
      <c r="H84" s="151">
        <v>79</v>
      </c>
      <c r="I84" s="152">
        <v>793.56</v>
      </c>
      <c r="J84" s="115">
        <v>540.13</v>
      </c>
    </row>
    <row r="85" spans="1:10" ht="18.75" customHeight="1">
      <c r="A85" s="120"/>
      <c r="B85" s="122">
        <v>29</v>
      </c>
      <c r="C85" s="134">
        <v>85.2567</v>
      </c>
      <c r="D85" s="134">
        <v>85.2604</v>
      </c>
      <c r="E85" s="148">
        <f t="shared" si="14"/>
        <v>0.0037000000000091404</v>
      </c>
      <c r="F85" s="149">
        <f t="shared" si="15"/>
        <v>13.178984862009404</v>
      </c>
      <c r="G85" s="150">
        <f t="shared" si="16"/>
        <v>280.75</v>
      </c>
      <c r="H85" s="151">
        <v>80</v>
      </c>
      <c r="I85" s="152">
        <v>803.16</v>
      </c>
      <c r="J85" s="115">
        <v>522.41</v>
      </c>
    </row>
    <row r="86" spans="1:10" ht="18.75" customHeight="1">
      <c r="A86" s="120"/>
      <c r="B86" s="122">
        <v>30</v>
      </c>
      <c r="C86" s="134">
        <v>84.9884</v>
      </c>
      <c r="D86" s="134">
        <v>84.992</v>
      </c>
      <c r="E86" s="148">
        <f t="shared" si="14"/>
        <v>0.0036000000000058208</v>
      </c>
      <c r="F86" s="149">
        <f t="shared" si="15"/>
        <v>12.50303893309423</v>
      </c>
      <c r="G86" s="150">
        <f>I85-J86</f>
        <v>287.92999999999995</v>
      </c>
      <c r="H86" s="151">
        <v>81</v>
      </c>
      <c r="I86" s="152">
        <v>802.71</v>
      </c>
      <c r="J86" s="115">
        <v>515.23</v>
      </c>
    </row>
    <row r="87" spans="1:10" ht="18.75" customHeight="1">
      <c r="A87" s="120">
        <v>22724</v>
      </c>
      <c r="B87" s="122">
        <v>31</v>
      </c>
      <c r="C87" s="134">
        <v>84.9167</v>
      </c>
      <c r="D87" s="134">
        <v>84.9272</v>
      </c>
      <c r="E87" s="148">
        <f t="shared" si="14"/>
        <v>0.010499999999993292</v>
      </c>
      <c r="F87" s="149">
        <f t="shared" si="15"/>
        <v>37.56842820849866</v>
      </c>
      <c r="G87" s="150">
        <f>I86-J87</f>
        <v>279.49</v>
      </c>
      <c r="H87" s="151">
        <v>82</v>
      </c>
      <c r="I87" s="152">
        <v>787.16</v>
      </c>
      <c r="J87" s="115">
        <v>523.22</v>
      </c>
    </row>
    <row r="88" spans="1:10" ht="18.75" customHeight="1">
      <c r="A88" s="120"/>
      <c r="B88" s="122">
        <v>32</v>
      </c>
      <c r="C88" s="134">
        <v>85.0402</v>
      </c>
      <c r="D88" s="134">
        <v>85.0447</v>
      </c>
      <c r="E88" s="148">
        <f t="shared" si="14"/>
        <v>0.004500000000007276</v>
      </c>
      <c r="F88" s="149">
        <f t="shared" si="15"/>
        <v>15.71777855398979</v>
      </c>
      <c r="G88" s="150">
        <f>I87-J88</f>
        <v>286.29999999999995</v>
      </c>
      <c r="H88" s="151">
        <v>83</v>
      </c>
      <c r="I88" s="152">
        <v>746.74</v>
      </c>
      <c r="J88" s="115">
        <v>500.86</v>
      </c>
    </row>
    <row r="89" spans="1:10" ht="18.75" customHeight="1" thickBot="1">
      <c r="A89" s="193"/>
      <c r="B89" s="194">
        <v>33</v>
      </c>
      <c r="C89" s="195">
        <v>86.0075</v>
      </c>
      <c r="D89" s="195">
        <v>86.0075</v>
      </c>
      <c r="E89" s="206">
        <f t="shared" si="14"/>
        <v>0</v>
      </c>
      <c r="F89" s="197">
        <f t="shared" si="15"/>
        <v>0</v>
      </c>
      <c r="G89" s="207">
        <f>I88-J89</f>
        <v>341.04</v>
      </c>
      <c r="H89" s="208">
        <v>84</v>
      </c>
      <c r="I89" s="209">
        <v>658.67</v>
      </c>
      <c r="J89" s="196">
        <v>405.7</v>
      </c>
    </row>
    <row r="90" spans="1:10" ht="18.75" customHeight="1">
      <c r="A90" s="153">
        <v>22741</v>
      </c>
      <c r="B90" s="154">
        <v>13</v>
      </c>
      <c r="C90" s="155">
        <v>86.718</v>
      </c>
      <c r="D90" s="155">
        <v>86.72312</v>
      </c>
      <c r="E90" s="156">
        <f t="shared" si="14"/>
        <v>0.00511999999999091</v>
      </c>
      <c r="F90" s="157">
        <f t="shared" si="15"/>
        <v>19.884267350153056</v>
      </c>
      <c r="G90" s="158">
        <f>I89-J90</f>
        <v>257.48999999999995</v>
      </c>
      <c r="H90" s="154">
        <v>1</v>
      </c>
      <c r="I90" s="217">
        <v>692.39</v>
      </c>
      <c r="J90" s="160">
        <v>401.18</v>
      </c>
    </row>
    <row r="91" spans="1:10" ht="18.75" customHeight="1">
      <c r="A91" s="120"/>
      <c r="B91" s="122">
        <v>14</v>
      </c>
      <c r="C91" s="134">
        <v>85.944</v>
      </c>
      <c r="D91" s="134">
        <v>85.9492</v>
      </c>
      <c r="E91" s="148">
        <f t="shared" si="14"/>
        <v>0.005200000000002092</v>
      </c>
      <c r="F91" s="149">
        <f t="shared" si="15"/>
        <v>22.906479890762917</v>
      </c>
      <c r="G91" s="150">
        <f t="shared" si="16"/>
        <v>227.0100000000001</v>
      </c>
      <c r="H91" s="122">
        <v>2</v>
      </c>
      <c r="I91" s="152">
        <v>754.32</v>
      </c>
      <c r="J91" s="115">
        <v>527.31</v>
      </c>
    </row>
    <row r="92" spans="1:10" ht="18.75" customHeight="1">
      <c r="A92" s="120"/>
      <c r="B92" s="122">
        <v>15</v>
      </c>
      <c r="C92" s="134">
        <v>87.0153</v>
      </c>
      <c r="D92" s="134">
        <v>87.016</v>
      </c>
      <c r="E92" s="148">
        <f t="shared" si="14"/>
        <v>0.0007000000000090267</v>
      </c>
      <c r="F92" s="149">
        <f t="shared" si="15"/>
        <v>2.624475105012847</v>
      </c>
      <c r="G92" s="150">
        <f t="shared" si="16"/>
        <v>266.72</v>
      </c>
      <c r="H92" s="154">
        <v>3</v>
      </c>
      <c r="I92" s="152">
        <v>634.99</v>
      </c>
      <c r="J92" s="115">
        <v>368.27</v>
      </c>
    </row>
    <row r="93" spans="1:10" ht="18.75" customHeight="1">
      <c r="A93" s="120">
        <v>22787</v>
      </c>
      <c r="B93" s="122">
        <v>28</v>
      </c>
      <c r="C93" s="134">
        <v>87.1913</v>
      </c>
      <c r="D93" s="134">
        <v>87.1919</v>
      </c>
      <c r="E93" s="148">
        <f t="shared" si="14"/>
        <v>0.0006000000000057071</v>
      </c>
      <c r="F93" s="149">
        <f t="shared" si="15"/>
        <v>2.363879914922807</v>
      </c>
      <c r="G93" s="150">
        <f t="shared" si="16"/>
        <v>253.82000000000005</v>
      </c>
      <c r="H93" s="122">
        <v>4</v>
      </c>
      <c r="I93" s="152">
        <v>739.09</v>
      </c>
      <c r="J93" s="115">
        <v>485.27</v>
      </c>
    </row>
    <row r="94" spans="1:10" ht="18.75" customHeight="1">
      <c r="A94" s="120"/>
      <c r="B94" s="122">
        <v>29</v>
      </c>
      <c r="C94" s="134">
        <v>85.2185</v>
      </c>
      <c r="D94" s="134">
        <v>85.2192</v>
      </c>
      <c r="E94" s="148">
        <f t="shared" si="14"/>
        <v>0.0006999999999948159</v>
      </c>
      <c r="F94" s="149">
        <f t="shared" si="15"/>
        <v>2.7647221454039097</v>
      </c>
      <c r="G94" s="150">
        <f t="shared" si="16"/>
        <v>253.19</v>
      </c>
      <c r="H94" s="154">
        <v>5</v>
      </c>
      <c r="I94" s="152">
        <v>620.74</v>
      </c>
      <c r="J94" s="115">
        <v>367.55</v>
      </c>
    </row>
    <row r="95" spans="1:10" ht="18.75" customHeight="1">
      <c r="A95" s="120"/>
      <c r="B95" s="122">
        <v>30</v>
      </c>
      <c r="C95" s="134">
        <v>84.9415</v>
      </c>
      <c r="D95" s="134">
        <v>84.9422</v>
      </c>
      <c r="E95" s="148">
        <f t="shared" si="14"/>
        <v>0.0006999999999948159</v>
      </c>
      <c r="F95" s="149">
        <f t="shared" si="15"/>
        <v>2.692721957204246</v>
      </c>
      <c r="G95" s="150">
        <f t="shared" si="16"/>
        <v>259.96000000000004</v>
      </c>
      <c r="H95" s="122">
        <v>6</v>
      </c>
      <c r="I95" s="152">
        <v>779.97</v>
      </c>
      <c r="J95" s="115">
        <v>520.01</v>
      </c>
    </row>
    <row r="96" spans="1:10" ht="18.75" customHeight="1">
      <c r="A96" s="120">
        <v>22815</v>
      </c>
      <c r="B96" s="122">
        <v>25</v>
      </c>
      <c r="C96" s="134">
        <v>87.0617</v>
      </c>
      <c r="D96" s="134">
        <v>87.0693</v>
      </c>
      <c r="E96" s="148">
        <f t="shared" si="14"/>
        <v>0.0075999999999964984</v>
      </c>
      <c r="F96" s="149">
        <f t="shared" si="15"/>
        <v>27.29885057470007</v>
      </c>
      <c r="G96" s="150">
        <f t="shared" si="16"/>
        <v>278.4</v>
      </c>
      <c r="H96" s="154">
        <v>7</v>
      </c>
      <c r="I96" s="152">
        <v>757.62</v>
      </c>
      <c r="J96" s="115">
        <v>479.22</v>
      </c>
    </row>
    <row r="97" spans="1:10" ht="18.75" customHeight="1">
      <c r="A97" s="120"/>
      <c r="B97" s="122">
        <v>26</v>
      </c>
      <c r="C97" s="134">
        <v>85.1873</v>
      </c>
      <c r="D97" s="134">
        <v>85.8256</v>
      </c>
      <c r="E97" s="148">
        <f t="shared" si="14"/>
        <v>0.638300000000001</v>
      </c>
      <c r="F97" s="149">
        <f t="shared" si="15"/>
        <v>2270.399089421644</v>
      </c>
      <c r="G97" s="150">
        <f t="shared" si="16"/>
        <v>281.14</v>
      </c>
      <c r="H97" s="122">
        <v>8</v>
      </c>
      <c r="I97" s="152">
        <v>811.73</v>
      </c>
      <c r="J97" s="115">
        <v>530.59</v>
      </c>
    </row>
    <row r="98" spans="1:10" ht="18.75" customHeight="1">
      <c r="A98" s="120"/>
      <c r="B98" s="122">
        <v>27</v>
      </c>
      <c r="C98" s="134">
        <v>86.3023</v>
      </c>
      <c r="D98" s="134">
        <v>86.3088</v>
      </c>
      <c r="E98" s="148">
        <f t="shared" si="14"/>
        <v>0.006500000000002615</v>
      </c>
      <c r="F98" s="149">
        <f t="shared" si="15"/>
        <v>22.775052557822754</v>
      </c>
      <c r="G98" s="150">
        <f t="shared" si="16"/>
        <v>285.40000000000003</v>
      </c>
      <c r="H98" s="154">
        <v>9</v>
      </c>
      <c r="I98" s="152">
        <v>705.98</v>
      </c>
      <c r="J98" s="115">
        <v>420.58</v>
      </c>
    </row>
    <row r="99" spans="1:10" ht="18.75" customHeight="1">
      <c r="A99" s="120">
        <v>22830</v>
      </c>
      <c r="B99" s="218">
        <v>28</v>
      </c>
      <c r="C99" s="134">
        <v>87.218</v>
      </c>
      <c r="D99" s="134">
        <v>87.2293</v>
      </c>
      <c r="E99" s="148">
        <f t="shared" si="14"/>
        <v>0.011299999999991428</v>
      </c>
      <c r="F99" s="149">
        <f t="shared" si="15"/>
        <v>34.62434121826029</v>
      </c>
      <c r="G99" s="150">
        <f t="shared" si="16"/>
        <v>326.36</v>
      </c>
      <c r="H99" s="122">
        <v>10</v>
      </c>
      <c r="I99" s="152">
        <v>686.72</v>
      </c>
      <c r="J99" s="115">
        <v>360.36</v>
      </c>
    </row>
    <row r="100" spans="1:10" ht="18.75" customHeight="1">
      <c r="A100" s="120"/>
      <c r="B100" s="122">
        <v>29</v>
      </c>
      <c r="C100" s="134">
        <v>85.26</v>
      </c>
      <c r="D100" s="134">
        <v>85.2715</v>
      </c>
      <c r="E100" s="148">
        <f t="shared" si="14"/>
        <v>0.011499999999998067</v>
      </c>
      <c r="F100" s="149">
        <f t="shared" si="15"/>
        <v>38.89997632174701</v>
      </c>
      <c r="G100" s="150">
        <f t="shared" si="16"/>
        <v>295.63</v>
      </c>
      <c r="H100" s="154">
        <v>11</v>
      </c>
      <c r="I100" s="152">
        <v>679.66</v>
      </c>
      <c r="J100" s="115">
        <v>384.03</v>
      </c>
    </row>
    <row r="101" spans="1:10" ht="18.75" customHeight="1">
      <c r="A101" s="120"/>
      <c r="B101" s="122">
        <v>30</v>
      </c>
      <c r="C101" s="134">
        <v>84.8558</v>
      </c>
      <c r="D101" s="134">
        <v>84.9688</v>
      </c>
      <c r="E101" s="148">
        <f t="shared" si="14"/>
        <v>0.11299999999999955</v>
      </c>
      <c r="F101" s="149">
        <f t="shared" si="15"/>
        <v>243.74460742018883</v>
      </c>
      <c r="G101" s="150">
        <f t="shared" si="16"/>
        <v>463.6</v>
      </c>
      <c r="H101" s="122">
        <v>12</v>
      </c>
      <c r="I101" s="152">
        <v>818.73</v>
      </c>
      <c r="J101" s="115">
        <v>355.13</v>
      </c>
    </row>
    <row r="102" spans="1:10" ht="18.75" customHeight="1">
      <c r="A102" s="120">
        <v>22873</v>
      </c>
      <c r="B102" s="122">
        <v>19</v>
      </c>
      <c r="C102" s="134">
        <v>88.9895</v>
      </c>
      <c r="D102" s="134">
        <v>89.0106</v>
      </c>
      <c r="E102" s="148">
        <f t="shared" si="14"/>
        <v>0.021099999999989905</v>
      </c>
      <c r="F102" s="149">
        <f t="shared" si="15"/>
        <v>73.31734945616562</v>
      </c>
      <c r="G102" s="150">
        <f t="shared" si="16"/>
        <v>287.79</v>
      </c>
      <c r="H102" s="154">
        <v>13</v>
      </c>
      <c r="I102" s="152">
        <v>791.98</v>
      </c>
      <c r="J102" s="115">
        <v>504.19</v>
      </c>
    </row>
    <row r="103" spans="1:10" ht="18.75" customHeight="1">
      <c r="A103" s="120"/>
      <c r="B103" s="122">
        <v>20</v>
      </c>
      <c r="C103" s="134">
        <v>84.6921</v>
      </c>
      <c r="D103" s="134">
        <v>84.7155</v>
      </c>
      <c r="E103" s="148">
        <f t="shared" si="14"/>
        <v>0.023400000000009413</v>
      </c>
      <c r="F103" s="149">
        <f t="shared" si="15"/>
        <v>88.733836411245</v>
      </c>
      <c r="G103" s="150">
        <f t="shared" si="16"/>
        <v>263.71</v>
      </c>
      <c r="H103" s="122">
        <v>14</v>
      </c>
      <c r="I103" s="152">
        <v>715.16</v>
      </c>
      <c r="J103" s="115">
        <v>451.45</v>
      </c>
    </row>
    <row r="104" spans="1:10" ht="18.75" customHeight="1">
      <c r="A104" s="120"/>
      <c r="B104" s="122">
        <v>21</v>
      </c>
      <c r="C104" s="134">
        <v>86.3806</v>
      </c>
      <c r="D104" s="134">
        <v>86.4038</v>
      </c>
      <c r="E104" s="148">
        <f t="shared" si="14"/>
        <v>0.023200000000002774</v>
      </c>
      <c r="F104" s="149">
        <f t="shared" si="15"/>
        <v>79.2430918468517</v>
      </c>
      <c r="G104" s="150">
        <f t="shared" si="16"/>
        <v>292.77</v>
      </c>
      <c r="H104" s="154">
        <v>15</v>
      </c>
      <c r="I104" s="152">
        <v>789.29</v>
      </c>
      <c r="J104" s="115">
        <v>496.52</v>
      </c>
    </row>
    <row r="105" spans="1:10" ht="18.75" customHeight="1">
      <c r="A105" s="120">
        <v>22875</v>
      </c>
      <c r="B105" s="122">
        <v>22</v>
      </c>
      <c r="C105" s="134">
        <v>85.1443</v>
      </c>
      <c r="D105" s="134">
        <v>85.7872</v>
      </c>
      <c r="E105" s="148">
        <f t="shared" si="14"/>
        <v>0.6428999999999974</v>
      </c>
      <c r="F105" s="149">
        <f t="shared" si="15"/>
        <v>1885.116115411674</v>
      </c>
      <c r="G105" s="150">
        <f t="shared" si="16"/>
        <v>341.04</v>
      </c>
      <c r="H105" s="122">
        <v>16</v>
      </c>
      <c r="I105" s="152">
        <v>709.48</v>
      </c>
      <c r="J105" s="115">
        <v>368.44</v>
      </c>
    </row>
    <row r="106" spans="1:10" ht="18.75" customHeight="1">
      <c r="A106" s="120"/>
      <c r="B106" s="122">
        <v>23</v>
      </c>
      <c r="C106" s="134">
        <v>87.698</v>
      </c>
      <c r="D106" s="134">
        <v>88.1456</v>
      </c>
      <c r="E106" s="148">
        <f t="shared" si="14"/>
        <v>0.44760000000000844</v>
      </c>
      <c r="F106" s="149">
        <f t="shared" si="15"/>
        <v>1611.5211521152419</v>
      </c>
      <c r="G106" s="150">
        <f t="shared" si="16"/>
        <v>277.75</v>
      </c>
      <c r="H106" s="154">
        <v>17</v>
      </c>
      <c r="I106" s="152">
        <v>852.92</v>
      </c>
      <c r="J106" s="115">
        <v>575.17</v>
      </c>
    </row>
    <row r="107" spans="1:10" ht="18.75" customHeight="1">
      <c r="A107" s="120"/>
      <c r="B107" s="122">
        <v>24</v>
      </c>
      <c r="C107" s="134">
        <v>88.1</v>
      </c>
      <c r="D107" s="134">
        <v>88.4963</v>
      </c>
      <c r="E107" s="148">
        <f t="shared" si="14"/>
        <v>0.39630000000001075</v>
      </c>
      <c r="F107" s="149">
        <f t="shared" si="15"/>
        <v>1612.4832160150172</v>
      </c>
      <c r="G107" s="150">
        <f t="shared" si="16"/>
        <v>245.76999999999998</v>
      </c>
      <c r="H107" s="122">
        <v>18</v>
      </c>
      <c r="I107" s="152">
        <v>813.75</v>
      </c>
      <c r="J107" s="115">
        <v>567.98</v>
      </c>
    </row>
    <row r="108" spans="1:10" ht="23.25">
      <c r="A108" s="120">
        <v>22894</v>
      </c>
      <c r="B108" s="122">
        <v>10</v>
      </c>
      <c r="C108" s="134">
        <v>85.1086</v>
      </c>
      <c r="D108" s="134">
        <v>85.1193</v>
      </c>
      <c r="E108" s="148">
        <f t="shared" si="14"/>
        <v>0.010699999999999932</v>
      </c>
      <c r="F108" s="149">
        <f t="shared" si="15"/>
        <v>32.09358128374305</v>
      </c>
      <c r="G108" s="150">
        <f t="shared" si="16"/>
        <v>333.4</v>
      </c>
      <c r="H108" s="154">
        <v>19</v>
      </c>
      <c r="I108" s="152">
        <v>728.18</v>
      </c>
      <c r="J108" s="115">
        <v>394.78</v>
      </c>
    </row>
    <row r="109" spans="1:10" ht="23.25">
      <c r="A109" s="120"/>
      <c r="B109" s="122">
        <v>11</v>
      </c>
      <c r="C109" s="134">
        <v>86.0979</v>
      </c>
      <c r="D109" s="134">
        <v>86.1085</v>
      </c>
      <c r="E109" s="148">
        <f t="shared" si="14"/>
        <v>0.010600000000010823</v>
      </c>
      <c r="F109" s="149">
        <f t="shared" si="15"/>
        <v>29.6271451730416</v>
      </c>
      <c r="G109" s="150">
        <f t="shared" si="16"/>
        <v>357.78</v>
      </c>
      <c r="H109" s="122">
        <v>20</v>
      </c>
      <c r="I109" s="152">
        <v>678.66</v>
      </c>
      <c r="J109" s="115">
        <v>320.88</v>
      </c>
    </row>
    <row r="110" spans="1:10" ht="23.25">
      <c r="A110" s="120"/>
      <c r="B110" s="122">
        <v>12</v>
      </c>
      <c r="C110" s="134">
        <v>84.837</v>
      </c>
      <c r="D110" s="134">
        <v>84.8444</v>
      </c>
      <c r="E110" s="148">
        <f t="shared" si="14"/>
        <v>0.007399999999989859</v>
      </c>
      <c r="F110" s="149">
        <f t="shared" si="15"/>
        <v>19.56688437026325</v>
      </c>
      <c r="G110" s="150">
        <f t="shared" si="16"/>
        <v>378.19000000000005</v>
      </c>
      <c r="H110" s="122">
        <v>21</v>
      </c>
      <c r="I110" s="152">
        <v>744.46</v>
      </c>
      <c r="J110" s="115">
        <v>366.27</v>
      </c>
    </row>
    <row r="111" spans="1:10" ht="23.25">
      <c r="A111" s="153">
        <v>22902</v>
      </c>
      <c r="B111" s="154">
        <v>13</v>
      </c>
      <c r="C111" s="155">
        <v>87.1744</v>
      </c>
      <c r="D111" s="155">
        <v>87.175</v>
      </c>
      <c r="E111" s="156">
        <f t="shared" si="14"/>
        <v>0.0005999999999914962</v>
      </c>
      <c r="F111" s="157">
        <f t="shared" si="15"/>
        <v>1.8699744436560999</v>
      </c>
      <c r="G111" s="158">
        <f t="shared" si="16"/>
        <v>320.86</v>
      </c>
      <c r="H111" s="154">
        <v>22</v>
      </c>
      <c r="I111" s="159">
        <v>851.25</v>
      </c>
      <c r="J111" s="160">
        <v>530.39</v>
      </c>
    </row>
    <row r="112" spans="1:10" ht="23.25">
      <c r="A112" s="120"/>
      <c r="B112" s="122">
        <v>14</v>
      </c>
      <c r="C112" s="134">
        <v>85.9775</v>
      </c>
      <c r="D112" s="134">
        <v>85.9777</v>
      </c>
      <c r="E112" s="148">
        <f t="shared" si="14"/>
        <v>0.00019999999999242846</v>
      </c>
      <c r="F112" s="149">
        <f t="shared" si="15"/>
        <v>0.577400542734651</v>
      </c>
      <c r="G112" s="150">
        <f t="shared" si="16"/>
        <v>346.38000000000005</v>
      </c>
      <c r="H112" s="154">
        <v>23</v>
      </c>
      <c r="I112" s="152">
        <v>777.32</v>
      </c>
      <c r="J112" s="115">
        <v>430.94</v>
      </c>
    </row>
    <row r="113" spans="1:10" ht="23.25">
      <c r="A113" s="120"/>
      <c r="B113" s="154">
        <v>15</v>
      </c>
      <c r="C113" s="134">
        <v>87.0031</v>
      </c>
      <c r="D113" s="134">
        <v>87.0034</v>
      </c>
      <c r="E113" s="148">
        <f t="shared" si="14"/>
        <v>0.0002999999999957481</v>
      </c>
      <c r="F113" s="149">
        <f t="shared" si="15"/>
        <v>0.7868026960994208</v>
      </c>
      <c r="G113" s="150">
        <f t="shared" si="16"/>
        <v>381.28999999999996</v>
      </c>
      <c r="H113" s="122">
        <v>24</v>
      </c>
      <c r="I113" s="152">
        <v>751.52</v>
      </c>
      <c r="J113" s="115">
        <v>370.23</v>
      </c>
    </row>
    <row r="114" spans="1:10" ht="23.25">
      <c r="A114" s="120">
        <v>22914</v>
      </c>
      <c r="B114" s="122">
        <v>16</v>
      </c>
      <c r="C114" s="134">
        <v>85.6938</v>
      </c>
      <c r="D114" s="134">
        <v>85.6938</v>
      </c>
      <c r="E114" s="148">
        <f t="shared" si="14"/>
        <v>0</v>
      </c>
      <c r="F114" s="149">
        <f t="shared" si="15"/>
        <v>0</v>
      </c>
      <c r="G114" s="150">
        <f t="shared" si="16"/>
        <v>293.75</v>
      </c>
      <c r="H114" s="154">
        <v>25</v>
      </c>
      <c r="I114" s="152">
        <v>832.37</v>
      </c>
      <c r="J114" s="115">
        <v>538.62</v>
      </c>
    </row>
    <row r="115" spans="1:10" ht="23.25">
      <c r="A115" s="120"/>
      <c r="B115" s="154">
        <v>17</v>
      </c>
      <c r="C115" s="134">
        <v>85.6815</v>
      </c>
      <c r="D115" s="134">
        <v>85.6815</v>
      </c>
      <c r="E115" s="148">
        <f t="shared" si="14"/>
        <v>0</v>
      </c>
      <c r="F115" s="149">
        <f t="shared" si="15"/>
        <v>0</v>
      </c>
      <c r="G115" s="150">
        <f t="shared" si="16"/>
        <v>299.7</v>
      </c>
      <c r="H115" s="122">
        <v>26</v>
      </c>
      <c r="I115" s="152">
        <v>808.41</v>
      </c>
      <c r="J115" s="115">
        <v>508.71</v>
      </c>
    </row>
    <row r="116" spans="1:10" ht="23.25">
      <c r="A116" s="120"/>
      <c r="B116" s="122">
        <v>18</v>
      </c>
      <c r="C116" s="134">
        <v>86.8443</v>
      </c>
      <c r="D116" s="134">
        <v>86.8443</v>
      </c>
      <c r="E116" s="148">
        <f t="shared" si="14"/>
        <v>0</v>
      </c>
      <c r="F116" s="149">
        <f t="shared" si="15"/>
        <v>0</v>
      </c>
      <c r="G116" s="150">
        <f t="shared" si="16"/>
        <v>276.53000000000003</v>
      </c>
      <c r="H116" s="154">
        <v>27</v>
      </c>
      <c r="I116" s="152">
        <v>756.87</v>
      </c>
      <c r="J116" s="115">
        <v>480.34</v>
      </c>
    </row>
    <row r="117" spans="1:10" ht="23.25">
      <c r="A117" s="120">
        <v>22944</v>
      </c>
      <c r="B117" s="122">
        <v>31</v>
      </c>
      <c r="C117" s="134">
        <v>84.4205</v>
      </c>
      <c r="D117" s="134">
        <v>84.4282</v>
      </c>
      <c r="E117" s="148">
        <f t="shared" si="14"/>
        <v>0.007699999999999818</v>
      </c>
      <c r="F117" s="149">
        <f t="shared" si="15"/>
        <v>24.071526822557892</v>
      </c>
      <c r="G117" s="150">
        <f t="shared" si="16"/>
        <v>319.88</v>
      </c>
      <c r="H117" s="122">
        <v>28</v>
      </c>
      <c r="I117" s="152">
        <v>654.38</v>
      </c>
      <c r="J117" s="115">
        <v>334.5</v>
      </c>
    </row>
    <row r="118" spans="1:10" ht="23.25">
      <c r="A118" s="120"/>
      <c r="B118" s="122">
        <v>32</v>
      </c>
      <c r="C118" s="134">
        <v>83.99</v>
      </c>
      <c r="D118" s="134">
        <v>83.9959</v>
      </c>
      <c r="E118" s="148">
        <f t="shared" si="14"/>
        <v>0.005900000000011119</v>
      </c>
      <c r="F118" s="149">
        <f t="shared" si="15"/>
        <v>17.540208698787406</v>
      </c>
      <c r="G118" s="150">
        <f t="shared" si="16"/>
        <v>336.36999999999995</v>
      </c>
      <c r="H118" s="154">
        <v>29</v>
      </c>
      <c r="I118" s="152">
        <v>650.78</v>
      </c>
      <c r="J118" s="115">
        <v>314.41</v>
      </c>
    </row>
    <row r="119" spans="1:10" ht="23.25">
      <c r="A119" s="120"/>
      <c r="B119" s="122">
        <v>33</v>
      </c>
      <c r="C119" s="134">
        <v>85.5643</v>
      </c>
      <c r="D119" s="134">
        <v>85.5747</v>
      </c>
      <c r="E119" s="148">
        <f t="shared" si="14"/>
        <v>0.010400000000004184</v>
      </c>
      <c r="F119" s="149">
        <f t="shared" si="15"/>
        <v>31.3574142193939</v>
      </c>
      <c r="G119" s="150">
        <f t="shared" si="16"/>
        <v>331.6600000000001</v>
      </c>
      <c r="H119" s="122">
        <v>30</v>
      </c>
      <c r="I119" s="152">
        <v>639.44</v>
      </c>
      <c r="J119" s="115">
        <v>307.78</v>
      </c>
    </row>
    <row r="120" spans="1:10" ht="23.25">
      <c r="A120" s="120">
        <v>22954</v>
      </c>
      <c r="B120" s="122">
        <v>31</v>
      </c>
      <c r="C120" s="134">
        <v>84.3835</v>
      </c>
      <c r="D120" s="134">
        <v>84.385</v>
      </c>
      <c r="E120" s="148">
        <f t="shared" si="14"/>
        <v>0.0015000000000071623</v>
      </c>
      <c r="F120" s="149">
        <f t="shared" si="15"/>
        <v>5.101173269876422</v>
      </c>
      <c r="G120" s="150">
        <f t="shared" si="16"/>
        <v>294.05000000000007</v>
      </c>
      <c r="H120" s="154">
        <v>31</v>
      </c>
      <c r="I120" s="152">
        <v>679.95</v>
      </c>
      <c r="J120" s="115">
        <v>385.9</v>
      </c>
    </row>
    <row r="121" spans="1:10" ht="23.25">
      <c r="A121" s="120"/>
      <c r="B121" s="122">
        <v>32</v>
      </c>
      <c r="C121" s="134">
        <v>83.945</v>
      </c>
      <c r="D121" s="134">
        <v>83.9503</v>
      </c>
      <c r="E121" s="148">
        <f t="shared" si="14"/>
        <v>0.0053000000000054115</v>
      </c>
      <c r="F121" s="149">
        <f t="shared" si="15"/>
        <v>19.04009196725611</v>
      </c>
      <c r="G121" s="150">
        <f t="shared" si="16"/>
        <v>278.36</v>
      </c>
      <c r="H121" s="122">
        <v>32</v>
      </c>
      <c r="I121" s="152">
        <v>829.34</v>
      </c>
      <c r="J121" s="115">
        <v>550.98</v>
      </c>
    </row>
    <row r="122" spans="1:10" ht="23.25">
      <c r="A122" s="120"/>
      <c r="B122" s="122">
        <v>33</v>
      </c>
      <c r="C122" s="134">
        <v>85.5383</v>
      </c>
      <c r="D122" s="134">
        <v>85.5417</v>
      </c>
      <c r="E122" s="148">
        <f t="shared" si="14"/>
        <v>0.0033999999999991815</v>
      </c>
      <c r="F122" s="149">
        <f t="shared" si="15"/>
        <v>12.345679012342709</v>
      </c>
      <c r="G122" s="150">
        <f t="shared" si="16"/>
        <v>275.4</v>
      </c>
      <c r="H122" s="154">
        <v>33</v>
      </c>
      <c r="I122" s="152">
        <v>817.41</v>
      </c>
      <c r="J122" s="115">
        <v>542.01</v>
      </c>
    </row>
    <row r="123" spans="1:10" ht="23.25">
      <c r="A123" s="120">
        <v>22973</v>
      </c>
      <c r="B123" s="122">
        <v>34</v>
      </c>
      <c r="C123" s="134">
        <v>84.3285</v>
      </c>
      <c r="D123" s="134">
        <v>84.33</v>
      </c>
      <c r="E123" s="148">
        <f t="shared" si="14"/>
        <v>0.0014999999999929514</v>
      </c>
      <c r="F123" s="149">
        <f t="shared" si="15"/>
        <v>5.538938739311516</v>
      </c>
      <c r="G123" s="150">
        <f t="shared" si="16"/>
        <v>270.80999999999995</v>
      </c>
      <c r="H123" s="122">
        <v>34</v>
      </c>
      <c r="I123" s="152">
        <v>746.56</v>
      </c>
      <c r="J123" s="115">
        <v>475.75</v>
      </c>
    </row>
    <row r="124" spans="1:10" ht="23.25">
      <c r="A124" s="120"/>
      <c r="B124" s="122">
        <v>35</v>
      </c>
      <c r="C124" s="134">
        <v>86.0324</v>
      </c>
      <c r="D124" s="134">
        <v>86.0341</v>
      </c>
      <c r="E124" s="148">
        <f t="shared" si="14"/>
        <v>0.0016999999999995907</v>
      </c>
      <c r="F124" s="149">
        <f t="shared" si="15"/>
        <v>6.371336481521589</v>
      </c>
      <c r="G124" s="150">
        <f t="shared" si="16"/>
        <v>266.82000000000005</v>
      </c>
      <c r="H124" s="154">
        <v>35</v>
      </c>
      <c r="I124" s="152">
        <v>809.83</v>
      </c>
      <c r="J124" s="115">
        <v>543.01</v>
      </c>
    </row>
    <row r="125" spans="1:10" ht="23.25">
      <c r="A125" s="120"/>
      <c r="B125" s="122">
        <v>36</v>
      </c>
      <c r="C125" s="134">
        <v>85.0298</v>
      </c>
      <c r="D125" s="134">
        <v>85.0308</v>
      </c>
      <c r="E125" s="148">
        <f t="shared" si="14"/>
        <v>0.0010000000000047748</v>
      </c>
      <c r="F125" s="149">
        <f t="shared" si="15"/>
        <v>3.3687047330462345</v>
      </c>
      <c r="G125" s="150">
        <f t="shared" si="16"/>
        <v>296.85</v>
      </c>
      <c r="H125" s="122">
        <v>36</v>
      </c>
      <c r="I125" s="152">
        <v>809.2</v>
      </c>
      <c r="J125" s="115">
        <v>512.35</v>
      </c>
    </row>
    <row r="126" spans="1:10" ht="23.25">
      <c r="A126" s="120">
        <v>22987</v>
      </c>
      <c r="B126" s="122">
        <v>31</v>
      </c>
      <c r="C126" s="134">
        <v>93.4295</v>
      </c>
      <c r="D126" s="134">
        <v>93.4295</v>
      </c>
      <c r="E126" s="148">
        <f t="shared" si="14"/>
        <v>0</v>
      </c>
      <c r="F126" s="149">
        <f t="shared" si="15"/>
        <v>0</v>
      </c>
      <c r="G126" s="150">
        <f t="shared" si="16"/>
        <v>323.75</v>
      </c>
      <c r="H126" s="154">
        <v>37</v>
      </c>
      <c r="I126" s="152">
        <v>670.97</v>
      </c>
      <c r="J126" s="115">
        <v>347.22</v>
      </c>
    </row>
    <row r="127" spans="1:10" ht="23.25">
      <c r="A127" s="120"/>
      <c r="B127" s="122">
        <v>32</v>
      </c>
      <c r="C127" s="134">
        <v>83.938</v>
      </c>
      <c r="D127" s="134">
        <v>83.938</v>
      </c>
      <c r="E127" s="148">
        <f t="shared" si="14"/>
        <v>0</v>
      </c>
      <c r="F127" s="149">
        <f t="shared" si="15"/>
        <v>0</v>
      </c>
      <c r="G127" s="150">
        <f t="shared" si="16"/>
        <v>333.39000000000004</v>
      </c>
      <c r="H127" s="122">
        <v>38</v>
      </c>
      <c r="I127" s="152">
        <v>673.2</v>
      </c>
      <c r="J127" s="115">
        <v>339.81</v>
      </c>
    </row>
    <row r="128" spans="1:10" ht="23.25">
      <c r="A128" s="120"/>
      <c r="B128" s="122">
        <v>33</v>
      </c>
      <c r="C128" s="134">
        <v>91.0367</v>
      </c>
      <c r="D128" s="134">
        <v>91.0367</v>
      </c>
      <c r="E128" s="148">
        <f t="shared" si="14"/>
        <v>0</v>
      </c>
      <c r="F128" s="149">
        <f t="shared" si="15"/>
        <v>0</v>
      </c>
      <c r="G128" s="150">
        <f t="shared" si="16"/>
        <v>288.9599999999999</v>
      </c>
      <c r="H128" s="154">
        <v>39</v>
      </c>
      <c r="I128" s="152">
        <v>835.65</v>
      </c>
      <c r="J128" s="115">
        <v>546.69</v>
      </c>
    </row>
    <row r="129" spans="1:10" ht="23.25">
      <c r="A129" s="120">
        <v>23004</v>
      </c>
      <c r="B129" s="122">
        <v>34</v>
      </c>
      <c r="C129" s="134">
        <v>84.3014</v>
      </c>
      <c r="D129" s="134">
        <v>84.3023</v>
      </c>
      <c r="E129" s="148">
        <f t="shared" si="14"/>
        <v>0.0009000000000014552</v>
      </c>
      <c r="F129" s="149">
        <f t="shared" si="15"/>
        <v>3.3480897288101463</v>
      </c>
      <c r="G129" s="150">
        <f t="shared" si="16"/>
        <v>268.80999999999995</v>
      </c>
      <c r="H129" s="122">
        <v>40</v>
      </c>
      <c r="I129" s="152">
        <v>810.53</v>
      </c>
      <c r="J129" s="115">
        <v>541.72</v>
      </c>
    </row>
    <row r="130" spans="1:10" ht="23.25">
      <c r="A130" s="120"/>
      <c r="B130" s="122">
        <v>35</v>
      </c>
      <c r="C130" s="134">
        <v>86.0636</v>
      </c>
      <c r="D130" s="134">
        <v>86.0662</v>
      </c>
      <c r="E130" s="148">
        <f t="shared" si="14"/>
        <v>0.002600000000001046</v>
      </c>
      <c r="F130" s="149">
        <f t="shared" si="15"/>
        <v>8.873417289515872</v>
      </c>
      <c r="G130" s="150">
        <f t="shared" si="16"/>
        <v>293.01</v>
      </c>
      <c r="H130" s="154">
        <v>41</v>
      </c>
      <c r="I130" s="152">
        <v>840.17</v>
      </c>
      <c r="J130" s="115">
        <v>547.16</v>
      </c>
    </row>
    <row r="131" spans="1:10" ht="23.25">
      <c r="A131" s="120"/>
      <c r="B131" s="122">
        <v>36</v>
      </c>
      <c r="C131" s="134">
        <v>85.0137</v>
      </c>
      <c r="D131" s="134">
        <v>85.0138</v>
      </c>
      <c r="E131" s="148">
        <f t="shared" si="14"/>
        <v>0.00010000000000331966</v>
      </c>
      <c r="F131" s="149">
        <f t="shared" si="15"/>
        <v>0.324896845262418</v>
      </c>
      <c r="G131" s="150">
        <f t="shared" si="16"/>
        <v>307.79</v>
      </c>
      <c r="H131" s="122">
        <v>42</v>
      </c>
      <c r="I131" s="152">
        <v>701.33</v>
      </c>
      <c r="J131" s="115">
        <v>393.54</v>
      </c>
    </row>
    <row r="132" spans="1:10" ht="23.25">
      <c r="A132" s="120">
        <v>23018</v>
      </c>
      <c r="B132" s="122">
        <v>10</v>
      </c>
      <c r="C132" s="134">
        <v>85.072</v>
      </c>
      <c r="D132" s="134">
        <v>85.075</v>
      </c>
      <c r="E132" s="148">
        <f t="shared" si="14"/>
        <v>0.0030000000000001137</v>
      </c>
      <c r="F132" s="149">
        <f t="shared" si="15"/>
        <v>10.7066381156321</v>
      </c>
      <c r="G132" s="150">
        <f t="shared" si="16"/>
        <v>280.19999999999993</v>
      </c>
      <c r="H132" s="154">
        <v>43</v>
      </c>
      <c r="I132" s="152">
        <v>823.41</v>
      </c>
      <c r="J132" s="115">
        <v>543.21</v>
      </c>
    </row>
    <row r="133" spans="1:10" ht="23.25">
      <c r="A133" s="120"/>
      <c r="B133" s="122">
        <v>11</v>
      </c>
      <c r="C133" s="134">
        <v>86.0792</v>
      </c>
      <c r="D133" s="134">
        <v>86.0841</v>
      </c>
      <c r="E133" s="148">
        <f t="shared" si="14"/>
        <v>0.004900000000006344</v>
      </c>
      <c r="F133" s="149">
        <f t="shared" si="15"/>
        <v>17.980331718796204</v>
      </c>
      <c r="G133" s="150">
        <f t="shared" si="16"/>
        <v>272.5200000000001</v>
      </c>
      <c r="H133" s="122">
        <v>44</v>
      </c>
      <c r="I133" s="152">
        <v>826.19</v>
      </c>
      <c r="J133" s="115">
        <v>553.67</v>
      </c>
    </row>
    <row r="134" spans="1:10" ht="23.25">
      <c r="A134" s="120"/>
      <c r="B134" s="122">
        <v>12</v>
      </c>
      <c r="C134" s="134">
        <v>84.823</v>
      </c>
      <c r="D134" s="134">
        <v>84.8277</v>
      </c>
      <c r="E134" s="148">
        <f t="shared" si="14"/>
        <v>0.004699999999999704</v>
      </c>
      <c r="F134" s="149">
        <f t="shared" si="15"/>
        <v>15.527950310558031</v>
      </c>
      <c r="G134" s="150">
        <f t="shared" si="16"/>
        <v>302.67999999999995</v>
      </c>
      <c r="H134" s="154">
        <v>45</v>
      </c>
      <c r="I134" s="152">
        <v>835.77</v>
      </c>
      <c r="J134" s="115">
        <v>533.09</v>
      </c>
    </row>
    <row r="135" spans="1:10" ht="23.25">
      <c r="A135" s="120">
        <v>23047</v>
      </c>
      <c r="B135" s="122">
        <v>4</v>
      </c>
      <c r="C135" s="134">
        <v>85.0429</v>
      </c>
      <c r="D135" s="134">
        <v>85.0476</v>
      </c>
      <c r="E135" s="148">
        <f t="shared" si="14"/>
        <v>0.004699999999999704</v>
      </c>
      <c r="F135" s="149">
        <f t="shared" si="15"/>
        <v>11.92076495802294</v>
      </c>
      <c r="G135" s="150">
        <f t="shared" si="16"/>
        <v>394.27000000000004</v>
      </c>
      <c r="H135" s="122">
        <v>46</v>
      </c>
      <c r="I135" s="152">
        <v>761.21</v>
      </c>
      <c r="J135" s="115">
        <v>366.94</v>
      </c>
    </row>
    <row r="136" spans="1:10" ht="23.25">
      <c r="A136" s="120"/>
      <c r="B136" s="122">
        <v>5</v>
      </c>
      <c r="C136" s="134">
        <v>85.0519</v>
      </c>
      <c r="D136" s="134">
        <v>85.052</v>
      </c>
      <c r="E136" s="148">
        <f t="shared" si="14"/>
        <v>0.00010000000000331966</v>
      </c>
      <c r="F136" s="149">
        <f t="shared" si="15"/>
        <v>0.2914092551676176</v>
      </c>
      <c r="G136" s="150">
        <f t="shared" si="16"/>
        <v>343.15999999999997</v>
      </c>
      <c r="H136" s="154">
        <v>47</v>
      </c>
      <c r="I136" s="152">
        <v>736.56</v>
      </c>
      <c r="J136" s="115">
        <v>393.4</v>
      </c>
    </row>
    <row r="137" spans="1:10" ht="23.25">
      <c r="A137" s="120"/>
      <c r="B137" s="122">
        <v>6</v>
      </c>
      <c r="C137" s="134">
        <v>87.4487</v>
      </c>
      <c r="D137" s="134">
        <v>87.449</v>
      </c>
      <c r="E137" s="148">
        <f t="shared" si="14"/>
        <v>0.0002999999999957481</v>
      </c>
      <c r="F137" s="149">
        <f t="shared" si="15"/>
        <v>1.008267795912308</v>
      </c>
      <c r="G137" s="150">
        <f t="shared" si="16"/>
        <v>297.53999999999996</v>
      </c>
      <c r="H137" s="122">
        <v>48</v>
      </c>
      <c r="I137" s="152">
        <v>816.12</v>
      </c>
      <c r="J137" s="115">
        <v>518.58</v>
      </c>
    </row>
    <row r="138" spans="1:11" s="246" customFormat="1" ht="24" thickBot="1">
      <c r="A138" s="236"/>
      <c r="B138" s="237"/>
      <c r="C138" s="238"/>
      <c r="D138" s="238"/>
      <c r="E138" s="239">
        <f t="shared" si="14"/>
        <v>0</v>
      </c>
      <c r="F138" s="240" t="e">
        <f t="shared" si="15"/>
        <v>#DIV/0!</v>
      </c>
      <c r="G138" s="241">
        <f t="shared" si="16"/>
        <v>0</v>
      </c>
      <c r="H138" s="242">
        <v>49</v>
      </c>
      <c r="I138" s="243"/>
      <c r="J138" s="244"/>
      <c r="K138" s="245" t="s">
        <v>172</v>
      </c>
    </row>
    <row r="139" spans="1:10" ht="24" thickTop="1">
      <c r="A139" s="153">
        <v>23178</v>
      </c>
      <c r="B139" s="154">
        <v>7</v>
      </c>
      <c r="C139" s="155">
        <v>86.4206</v>
      </c>
      <c r="D139" s="155">
        <v>86.4206</v>
      </c>
      <c r="E139" s="156">
        <f t="shared" si="14"/>
        <v>0</v>
      </c>
      <c r="F139" s="157">
        <f t="shared" si="15"/>
        <v>0</v>
      </c>
      <c r="G139" s="158">
        <f t="shared" si="16"/>
        <v>318.29999999999995</v>
      </c>
      <c r="H139" s="154">
        <v>1</v>
      </c>
      <c r="I139" s="159">
        <v>675.81</v>
      </c>
      <c r="J139" s="160">
        <v>357.51</v>
      </c>
    </row>
    <row r="140" spans="1:10" ht="23.25">
      <c r="A140" s="120"/>
      <c r="B140" s="122">
        <v>8</v>
      </c>
      <c r="C140" s="134">
        <v>84.8347</v>
      </c>
      <c r="D140" s="134">
        <v>84.8395</v>
      </c>
      <c r="E140" s="148">
        <f t="shared" si="14"/>
        <v>0.004800000000003024</v>
      </c>
      <c r="F140" s="149">
        <f t="shared" si="15"/>
        <v>13.452160753329474</v>
      </c>
      <c r="G140" s="150">
        <f t="shared" si="16"/>
        <v>356.82000000000005</v>
      </c>
      <c r="H140" s="122">
        <v>2</v>
      </c>
      <c r="I140" s="152">
        <v>722.7</v>
      </c>
      <c r="J140" s="115">
        <v>365.88</v>
      </c>
    </row>
    <row r="141" spans="1:10" ht="23.25">
      <c r="A141" s="120"/>
      <c r="B141" s="122">
        <v>9</v>
      </c>
      <c r="C141" s="134">
        <v>87.7046</v>
      </c>
      <c r="D141" s="134">
        <v>87.7047</v>
      </c>
      <c r="E141" s="148">
        <f t="shared" si="14"/>
        <v>0.00010000000000331966</v>
      </c>
      <c r="F141" s="149">
        <f t="shared" si="15"/>
        <v>0.33368926856420067</v>
      </c>
      <c r="G141" s="150">
        <f t="shared" si="16"/>
        <v>299.68</v>
      </c>
      <c r="H141" s="154">
        <v>3</v>
      </c>
      <c r="I141" s="152">
        <v>811.37</v>
      </c>
      <c r="J141" s="115">
        <v>511.69</v>
      </c>
    </row>
    <row r="142" spans="1:10" ht="23.25">
      <c r="A142" s="120">
        <v>23189</v>
      </c>
      <c r="B142" s="122">
        <v>10</v>
      </c>
      <c r="C142" s="134">
        <v>85.1203</v>
      </c>
      <c r="D142" s="134">
        <v>85.1547</v>
      </c>
      <c r="E142" s="148">
        <f t="shared" si="14"/>
        <v>0.03440000000000509</v>
      </c>
      <c r="F142" s="149">
        <f t="shared" si="15"/>
        <v>120.80348363535994</v>
      </c>
      <c r="G142" s="150">
        <f t="shared" si="16"/>
        <v>284.76</v>
      </c>
      <c r="H142" s="122">
        <v>4</v>
      </c>
      <c r="I142" s="152">
        <v>826.74</v>
      </c>
      <c r="J142" s="115">
        <v>541.98</v>
      </c>
    </row>
    <row r="143" spans="1:10" ht="23.25">
      <c r="A143" s="120"/>
      <c r="B143" s="122">
        <v>11</v>
      </c>
      <c r="C143" s="134">
        <v>86.1105</v>
      </c>
      <c r="D143" s="134">
        <v>86.1549</v>
      </c>
      <c r="E143" s="148">
        <f t="shared" si="14"/>
        <v>0.044399999999996</v>
      </c>
      <c r="F143" s="149">
        <f t="shared" si="15"/>
        <v>138.60273459448084</v>
      </c>
      <c r="G143" s="150">
        <f t="shared" si="16"/>
        <v>320.34000000000003</v>
      </c>
      <c r="H143" s="154">
        <v>5</v>
      </c>
      <c r="I143" s="152">
        <v>843</v>
      </c>
      <c r="J143" s="115">
        <v>522.66</v>
      </c>
    </row>
    <row r="144" spans="1:10" ht="23.25">
      <c r="A144" s="120"/>
      <c r="B144" s="122">
        <v>12</v>
      </c>
      <c r="C144" s="134">
        <v>84.8908</v>
      </c>
      <c r="D144" s="134">
        <v>84.9381</v>
      </c>
      <c r="E144" s="148">
        <f t="shared" si="14"/>
        <v>0.047300000000007</v>
      </c>
      <c r="F144" s="149">
        <f t="shared" si="15"/>
        <v>162.74428846685592</v>
      </c>
      <c r="G144" s="150">
        <f t="shared" si="16"/>
        <v>290.64</v>
      </c>
      <c r="H144" s="122">
        <v>6</v>
      </c>
      <c r="I144" s="152">
        <v>821.13</v>
      </c>
      <c r="J144" s="115">
        <v>530.49</v>
      </c>
    </row>
    <row r="145" spans="1:10" ht="23.25">
      <c r="A145" s="120">
        <v>23200</v>
      </c>
      <c r="B145" s="122">
        <v>31</v>
      </c>
      <c r="C145" s="134">
        <v>93.4262</v>
      </c>
      <c r="D145" s="134">
        <v>93.432</v>
      </c>
      <c r="E145" s="148">
        <f aca="true" t="shared" si="17" ref="E145:E208">D145-C145</f>
        <v>0.005800000000007799</v>
      </c>
      <c r="F145" s="149">
        <f aca="true" t="shared" si="18" ref="F145:F208">((10^6)*E145/G145)</f>
        <v>18.614801977045378</v>
      </c>
      <c r="G145" s="150">
        <f aca="true" t="shared" si="19" ref="G145:G208">I145-J145</f>
        <v>311.58</v>
      </c>
      <c r="H145" s="154">
        <v>7</v>
      </c>
      <c r="I145" s="152">
        <v>697.4</v>
      </c>
      <c r="J145" s="115">
        <v>385.82</v>
      </c>
    </row>
    <row r="146" spans="1:10" ht="23.25">
      <c r="A146" s="120"/>
      <c r="B146" s="122">
        <v>32</v>
      </c>
      <c r="C146" s="134">
        <v>83.9717</v>
      </c>
      <c r="D146" s="134">
        <v>83.9822</v>
      </c>
      <c r="E146" s="148">
        <f t="shared" si="17"/>
        <v>0.010500000000007503</v>
      </c>
      <c r="F146" s="149">
        <f t="shared" si="18"/>
        <v>30.967056949914486</v>
      </c>
      <c r="G146" s="150">
        <f t="shared" si="19"/>
        <v>339.06999999999994</v>
      </c>
      <c r="H146" s="122">
        <v>8</v>
      </c>
      <c r="I146" s="152">
        <v>706.31</v>
      </c>
      <c r="J146" s="115">
        <v>367.24</v>
      </c>
    </row>
    <row r="147" spans="1:10" ht="23.25">
      <c r="A147" s="120"/>
      <c r="B147" s="122">
        <v>33</v>
      </c>
      <c r="C147" s="134">
        <v>91.0591</v>
      </c>
      <c r="D147" s="134">
        <v>91.0684</v>
      </c>
      <c r="E147" s="148">
        <f t="shared" si="17"/>
        <v>0.00929999999999609</v>
      </c>
      <c r="F147" s="149">
        <f t="shared" si="18"/>
        <v>28.444716317467773</v>
      </c>
      <c r="G147" s="150">
        <f t="shared" si="19"/>
        <v>326.95000000000005</v>
      </c>
      <c r="H147" s="154">
        <v>9</v>
      </c>
      <c r="I147" s="152">
        <v>643.98</v>
      </c>
      <c r="J147" s="115">
        <v>317.03</v>
      </c>
    </row>
    <row r="148" spans="1:10" ht="23.25">
      <c r="A148" s="120">
        <v>23209</v>
      </c>
      <c r="B148" s="122">
        <v>34</v>
      </c>
      <c r="C148" s="134">
        <v>84.3347</v>
      </c>
      <c r="D148" s="134">
        <v>84.3407</v>
      </c>
      <c r="E148" s="148">
        <f t="shared" si="17"/>
        <v>0.006000000000000227</v>
      </c>
      <c r="F148" s="149">
        <f t="shared" si="18"/>
        <v>17.79464974197825</v>
      </c>
      <c r="G148" s="150">
        <f t="shared" si="19"/>
        <v>337.18</v>
      </c>
      <c r="H148" s="122">
        <v>10</v>
      </c>
      <c r="I148" s="152">
        <v>822.23</v>
      </c>
      <c r="J148" s="115">
        <v>485.05</v>
      </c>
    </row>
    <row r="149" spans="1:10" ht="23.25">
      <c r="A149" s="120"/>
      <c r="B149" s="122">
        <v>35</v>
      </c>
      <c r="C149" s="134">
        <v>86.0932</v>
      </c>
      <c r="D149" s="134">
        <v>86.0976</v>
      </c>
      <c r="E149" s="148">
        <f t="shared" si="17"/>
        <v>0.004400000000003956</v>
      </c>
      <c r="F149" s="149">
        <f t="shared" si="18"/>
        <v>14.040910106276785</v>
      </c>
      <c r="G149" s="150">
        <f t="shared" si="19"/>
        <v>313.37</v>
      </c>
      <c r="H149" s="154">
        <v>11</v>
      </c>
      <c r="I149" s="152">
        <v>682.51</v>
      </c>
      <c r="J149" s="115">
        <v>369.14</v>
      </c>
    </row>
    <row r="150" spans="1:10" ht="23.25">
      <c r="A150" s="120"/>
      <c r="B150" s="122">
        <v>36</v>
      </c>
      <c r="C150" s="134">
        <v>85.0287</v>
      </c>
      <c r="D150" s="134">
        <v>85.0352</v>
      </c>
      <c r="E150" s="148">
        <f t="shared" si="17"/>
        <v>0.006500000000002615</v>
      </c>
      <c r="F150" s="149">
        <f t="shared" si="18"/>
        <v>21.85829101793259</v>
      </c>
      <c r="G150" s="150">
        <f t="shared" si="19"/>
        <v>297.37</v>
      </c>
      <c r="H150" s="122">
        <v>12</v>
      </c>
      <c r="I150" s="152">
        <v>872.85</v>
      </c>
      <c r="J150" s="115">
        <v>575.48</v>
      </c>
    </row>
    <row r="151" spans="1:10" ht="23.25">
      <c r="A151" s="120">
        <v>23227</v>
      </c>
      <c r="B151" s="122">
        <v>31</v>
      </c>
      <c r="C151" s="134">
        <v>93.4137</v>
      </c>
      <c r="D151" s="134">
        <v>93.4236</v>
      </c>
      <c r="E151" s="148">
        <f t="shared" si="17"/>
        <v>0.009899999999987585</v>
      </c>
      <c r="F151" s="149">
        <f t="shared" si="18"/>
        <v>30.136068917194567</v>
      </c>
      <c r="G151" s="150">
        <f t="shared" si="19"/>
        <v>328.50999999999993</v>
      </c>
      <c r="H151" s="154">
        <v>13</v>
      </c>
      <c r="I151" s="152">
        <v>686.55</v>
      </c>
      <c r="J151" s="115">
        <v>358.04</v>
      </c>
    </row>
    <row r="152" spans="1:10" ht="23.25">
      <c r="A152" s="120"/>
      <c r="B152" s="122">
        <v>32</v>
      </c>
      <c r="C152" s="134">
        <v>83.9745</v>
      </c>
      <c r="D152" s="134">
        <v>83.9933</v>
      </c>
      <c r="E152" s="148">
        <f t="shared" si="17"/>
        <v>0.018799999999998818</v>
      </c>
      <c r="F152" s="149">
        <f t="shared" si="18"/>
        <v>64.05014990460214</v>
      </c>
      <c r="G152" s="150">
        <f t="shared" si="19"/>
        <v>293.52</v>
      </c>
      <c r="H152" s="122">
        <v>14</v>
      </c>
      <c r="I152" s="152">
        <v>838.59</v>
      </c>
      <c r="J152" s="115">
        <v>545.07</v>
      </c>
    </row>
    <row r="153" spans="1:10" ht="23.25">
      <c r="A153" s="120"/>
      <c r="B153" s="122">
        <v>33</v>
      </c>
      <c r="C153" s="134">
        <v>91.079</v>
      </c>
      <c r="D153" s="134">
        <v>91.09</v>
      </c>
      <c r="E153" s="148">
        <f t="shared" si="17"/>
        <v>0.01100000000000989</v>
      </c>
      <c r="F153" s="149">
        <f t="shared" si="18"/>
        <v>31.721313839172623</v>
      </c>
      <c r="G153" s="150">
        <f t="shared" si="19"/>
        <v>346.77000000000004</v>
      </c>
      <c r="H153" s="154">
        <v>15</v>
      </c>
      <c r="I153" s="152">
        <v>716.08</v>
      </c>
      <c r="J153" s="115">
        <v>369.31</v>
      </c>
    </row>
    <row r="154" spans="1:10" ht="23.25">
      <c r="A154" s="120">
        <v>23236</v>
      </c>
      <c r="B154" s="122">
        <v>34</v>
      </c>
      <c r="C154" s="134">
        <v>84.3339</v>
      </c>
      <c r="D154" s="134">
        <v>84.3378</v>
      </c>
      <c r="E154" s="148">
        <f t="shared" si="17"/>
        <v>0.003900000000001569</v>
      </c>
      <c r="F154" s="149">
        <f t="shared" si="18"/>
        <v>12.286560393174874</v>
      </c>
      <c r="G154" s="150">
        <f t="shared" si="19"/>
        <v>317.42</v>
      </c>
      <c r="H154" s="122">
        <v>16</v>
      </c>
      <c r="I154" s="152">
        <v>646.86</v>
      </c>
      <c r="J154" s="115">
        <v>329.44</v>
      </c>
    </row>
    <row r="155" spans="1:10" ht="23.25">
      <c r="A155" s="120"/>
      <c r="B155" s="122">
        <v>35</v>
      </c>
      <c r="C155" s="134">
        <v>86.095</v>
      </c>
      <c r="D155" s="134">
        <v>86.0978</v>
      </c>
      <c r="E155" s="148">
        <f t="shared" si="17"/>
        <v>0.0028000000000076852</v>
      </c>
      <c r="F155" s="149">
        <f t="shared" si="18"/>
        <v>8.777429467108732</v>
      </c>
      <c r="G155" s="150">
        <f t="shared" si="19"/>
        <v>319</v>
      </c>
      <c r="H155" s="154">
        <v>17</v>
      </c>
      <c r="I155" s="152">
        <v>697.39</v>
      </c>
      <c r="J155" s="115">
        <v>378.39</v>
      </c>
    </row>
    <row r="156" spans="1:10" ht="23.25">
      <c r="A156" s="120"/>
      <c r="B156" s="122">
        <v>36</v>
      </c>
      <c r="C156" s="134">
        <v>85.0256</v>
      </c>
      <c r="D156" s="134">
        <v>85.0268</v>
      </c>
      <c r="E156" s="148">
        <f t="shared" si="17"/>
        <v>0.0011999999999972033</v>
      </c>
      <c r="F156" s="149">
        <f t="shared" si="18"/>
        <v>3.802281368812431</v>
      </c>
      <c r="G156" s="150">
        <f t="shared" si="19"/>
        <v>315.6</v>
      </c>
      <c r="H156" s="122">
        <v>18</v>
      </c>
      <c r="I156" s="152">
        <v>623.24</v>
      </c>
      <c r="J156" s="115">
        <v>307.64</v>
      </c>
    </row>
    <row r="157" spans="1:10" ht="23.25">
      <c r="A157" s="120">
        <v>23247</v>
      </c>
      <c r="B157" s="122">
        <v>1</v>
      </c>
      <c r="C157" s="134">
        <v>85.3931</v>
      </c>
      <c r="D157" s="134">
        <v>85.4027</v>
      </c>
      <c r="E157" s="148">
        <f t="shared" si="17"/>
        <v>0.009599999999991837</v>
      </c>
      <c r="F157" s="149">
        <f t="shared" si="18"/>
        <v>34.665800021636635</v>
      </c>
      <c r="G157" s="150">
        <f t="shared" si="19"/>
        <v>276.93000000000006</v>
      </c>
      <c r="H157" s="154">
        <v>19</v>
      </c>
      <c r="I157" s="152">
        <v>836.94</v>
      </c>
      <c r="J157" s="115">
        <v>560.01</v>
      </c>
    </row>
    <row r="158" spans="1:10" ht="23.25">
      <c r="A158" s="120"/>
      <c r="B158" s="122">
        <v>2</v>
      </c>
      <c r="C158" s="134">
        <v>87.4443</v>
      </c>
      <c r="D158" s="134">
        <v>87.4555</v>
      </c>
      <c r="E158" s="148">
        <f t="shared" si="17"/>
        <v>0.01120000000000232</v>
      </c>
      <c r="F158" s="149">
        <f t="shared" si="18"/>
        <v>35.29782540183523</v>
      </c>
      <c r="G158" s="150">
        <f t="shared" si="19"/>
        <v>317.3</v>
      </c>
      <c r="H158" s="122">
        <v>20</v>
      </c>
      <c r="I158" s="152">
        <v>698.09</v>
      </c>
      <c r="J158" s="115">
        <v>380.79</v>
      </c>
    </row>
    <row r="159" spans="1:10" ht="23.25">
      <c r="A159" s="120"/>
      <c r="B159" s="122">
        <v>3</v>
      </c>
      <c r="C159" s="134">
        <v>85.8657</v>
      </c>
      <c r="D159" s="134">
        <v>85.8821</v>
      </c>
      <c r="E159" s="148">
        <f t="shared" si="17"/>
        <v>0.0163999999999902</v>
      </c>
      <c r="F159" s="149">
        <f t="shared" si="18"/>
        <v>52.80443042047201</v>
      </c>
      <c r="G159" s="150">
        <f t="shared" si="19"/>
        <v>310.58000000000004</v>
      </c>
      <c r="H159" s="122">
        <v>21</v>
      </c>
      <c r="I159" s="152">
        <v>593.19</v>
      </c>
      <c r="J159" s="115">
        <v>282.61</v>
      </c>
    </row>
    <row r="160" spans="1:10" ht="23.25">
      <c r="A160" s="120">
        <v>23263</v>
      </c>
      <c r="B160" s="122">
        <v>19</v>
      </c>
      <c r="C160" s="134">
        <v>88.8995</v>
      </c>
      <c r="D160" s="134">
        <v>88.9185</v>
      </c>
      <c r="E160" s="148">
        <f t="shared" si="17"/>
        <v>0.018999999999991246</v>
      </c>
      <c r="F160" s="149">
        <f t="shared" si="18"/>
        <v>67.43327654738518</v>
      </c>
      <c r="G160" s="150">
        <f t="shared" si="19"/>
        <v>281.76</v>
      </c>
      <c r="H160" s="154">
        <v>22</v>
      </c>
      <c r="I160" s="152">
        <v>738.76</v>
      </c>
      <c r="J160" s="115">
        <v>457</v>
      </c>
    </row>
    <row r="161" spans="1:10" ht="23.25">
      <c r="A161" s="120"/>
      <c r="B161" s="122">
        <v>20</v>
      </c>
      <c r="C161" s="134">
        <v>84.5757</v>
      </c>
      <c r="D161" s="134">
        <v>84.5913</v>
      </c>
      <c r="E161" s="148">
        <f t="shared" si="17"/>
        <v>0.015600000000006276</v>
      </c>
      <c r="F161" s="149">
        <f t="shared" si="18"/>
        <v>52.99093039847235</v>
      </c>
      <c r="G161" s="150">
        <f t="shared" si="19"/>
        <v>294.39</v>
      </c>
      <c r="H161" s="154">
        <v>23</v>
      </c>
      <c r="I161" s="152">
        <v>850.58</v>
      </c>
      <c r="J161" s="115">
        <v>556.19</v>
      </c>
    </row>
    <row r="162" spans="1:10" ht="23.25">
      <c r="A162" s="120"/>
      <c r="B162" s="122">
        <v>21</v>
      </c>
      <c r="C162" s="134">
        <v>89.9937</v>
      </c>
      <c r="D162" s="134">
        <v>90.0119</v>
      </c>
      <c r="E162" s="148">
        <f t="shared" si="17"/>
        <v>0.01819999999999311</v>
      </c>
      <c r="F162" s="149">
        <f t="shared" si="18"/>
        <v>52.410297759583926</v>
      </c>
      <c r="G162" s="150">
        <f t="shared" si="19"/>
        <v>347.25999999999993</v>
      </c>
      <c r="H162" s="122">
        <v>24</v>
      </c>
      <c r="I162" s="152">
        <v>637.06</v>
      </c>
      <c r="J162" s="115">
        <v>289.8</v>
      </c>
    </row>
    <row r="163" spans="1:10" ht="23.25">
      <c r="A163" s="120">
        <v>23270</v>
      </c>
      <c r="B163" s="122">
        <v>22</v>
      </c>
      <c r="C163" s="134">
        <v>86.1395</v>
      </c>
      <c r="D163" s="134">
        <v>86.1472</v>
      </c>
      <c r="E163" s="148">
        <f t="shared" si="17"/>
        <v>0.007699999999999818</v>
      </c>
      <c r="F163" s="149">
        <f t="shared" si="18"/>
        <v>26.678677846302467</v>
      </c>
      <c r="G163" s="150">
        <f t="shared" si="19"/>
        <v>288.62</v>
      </c>
      <c r="H163" s="154">
        <v>25</v>
      </c>
      <c r="I163" s="152">
        <v>834.01</v>
      </c>
      <c r="J163" s="115">
        <v>545.39</v>
      </c>
    </row>
    <row r="164" spans="1:10" ht="23.25">
      <c r="A164" s="120"/>
      <c r="B164" s="122">
        <v>23</v>
      </c>
      <c r="C164" s="134">
        <v>87.6181</v>
      </c>
      <c r="D164" s="134">
        <v>87.6319</v>
      </c>
      <c r="E164" s="148">
        <f t="shared" si="17"/>
        <v>0.013800000000003365</v>
      </c>
      <c r="F164" s="149">
        <f t="shared" si="18"/>
        <v>53.91678062122822</v>
      </c>
      <c r="G164" s="150">
        <f t="shared" si="19"/>
        <v>255.95000000000005</v>
      </c>
      <c r="H164" s="122">
        <v>26</v>
      </c>
      <c r="I164" s="152">
        <v>834.09</v>
      </c>
      <c r="J164" s="115">
        <v>578.14</v>
      </c>
    </row>
    <row r="165" spans="1:10" ht="23.25">
      <c r="A165" s="120"/>
      <c r="B165" s="122">
        <v>24</v>
      </c>
      <c r="C165" s="134">
        <v>88.0246</v>
      </c>
      <c r="D165" s="134">
        <v>88.0404</v>
      </c>
      <c r="E165" s="148">
        <f t="shared" si="17"/>
        <v>0.015799999999998704</v>
      </c>
      <c r="F165" s="149">
        <f t="shared" si="18"/>
        <v>48.182483532564966</v>
      </c>
      <c r="G165" s="150">
        <f t="shared" si="19"/>
        <v>327.92</v>
      </c>
      <c r="H165" s="154">
        <v>27</v>
      </c>
      <c r="I165" s="152">
        <v>666.37</v>
      </c>
      <c r="J165" s="115">
        <v>338.45</v>
      </c>
    </row>
    <row r="166" spans="1:10" ht="23.25">
      <c r="A166" s="120">
        <v>23277</v>
      </c>
      <c r="B166" s="122">
        <v>25</v>
      </c>
      <c r="C166" s="134">
        <v>84.9558</v>
      </c>
      <c r="D166" s="134">
        <v>84.9632</v>
      </c>
      <c r="E166" s="148">
        <f t="shared" si="17"/>
        <v>0.00740000000000407</v>
      </c>
      <c r="F166" s="149">
        <f t="shared" si="18"/>
        <v>28.185107598568163</v>
      </c>
      <c r="G166" s="150">
        <f t="shared" si="19"/>
        <v>262.54999999999995</v>
      </c>
      <c r="H166" s="122">
        <v>28</v>
      </c>
      <c r="I166" s="152">
        <v>774.31</v>
      </c>
      <c r="J166" s="115">
        <v>511.76</v>
      </c>
    </row>
    <row r="167" spans="1:10" ht="23.25">
      <c r="A167" s="120"/>
      <c r="B167" s="122">
        <v>26</v>
      </c>
      <c r="C167" s="134">
        <v>90.817</v>
      </c>
      <c r="D167" s="134">
        <v>90.8255</v>
      </c>
      <c r="E167" s="148">
        <f t="shared" si="17"/>
        <v>0.008500000000012164</v>
      </c>
      <c r="F167" s="149">
        <f t="shared" si="18"/>
        <v>28.35034353949758</v>
      </c>
      <c r="G167" s="150">
        <f t="shared" si="19"/>
        <v>299.82000000000005</v>
      </c>
      <c r="H167" s="154">
        <v>29</v>
      </c>
      <c r="I167" s="152">
        <v>842.72</v>
      </c>
      <c r="J167" s="115">
        <v>542.9</v>
      </c>
    </row>
    <row r="168" spans="1:10" ht="23.25">
      <c r="A168" s="120"/>
      <c r="B168" s="122">
        <v>27</v>
      </c>
      <c r="C168" s="134">
        <v>85.9732</v>
      </c>
      <c r="D168" s="134">
        <v>85.9773</v>
      </c>
      <c r="E168" s="148">
        <f t="shared" si="17"/>
        <v>0.004099999999993997</v>
      </c>
      <c r="F168" s="149">
        <f t="shared" si="18"/>
        <v>14.662232235432526</v>
      </c>
      <c r="G168" s="150">
        <f t="shared" si="19"/>
        <v>279.63</v>
      </c>
      <c r="H168" s="122">
        <v>30</v>
      </c>
      <c r="I168" s="152">
        <v>650.13</v>
      </c>
      <c r="J168" s="115">
        <v>370.5</v>
      </c>
    </row>
    <row r="169" spans="1:10" ht="23.25">
      <c r="A169" s="120">
        <v>23291</v>
      </c>
      <c r="B169" s="122">
        <v>16</v>
      </c>
      <c r="C169" s="134">
        <v>85.68</v>
      </c>
      <c r="D169" s="134">
        <v>85.6805</v>
      </c>
      <c r="E169" s="148">
        <f t="shared" si="17"/>
        <v>0.0004999999999881766</v>
      </c>
      <c r="F169" s="149">
        <f t="shared" si="18"/>
        <v>1.5590894916999578</v>
      </c>
      <c r="G169" s="150">
        <f t="shared" si="19"/>
        <v>320.70000000000005</v>
      </c>
      <c r="H169" s="154">
        <v>31</v>
      </c>
      <c r="I169" s="152">
        <v>676.59</v>
      </c>
      <c r="J169" s="115">
        <v>355.89</v>
      </c>
    </row>
    <row r="170" spans="1:10" ht="23.25">
      <c r="A170" s="120"/>
      <c r="B170" s="122">
        <v>17</v>
      </c>
      <c r="C170" s="134">
        <v>89.379</v>
      </c>
      <c r="D170" s="134">
        <v>89.38</v>
      </c>
      <c r="E170" s="148">
        <f t="shared" si="17"/>
        <v>0.000999999999990564</v>
      </c>
      <c r="F170" s="149">
        <f t="shared" si="18"/>
        <v>3.8105399534754554</v>
      </c>
      <c r="G170" s="150">
        <f t="shared" si="19"/>
        <v>262.43000000000006</v>
      </c>
      <c r="H170" s="122">
        <v>32</v>
      </c>
      <c r="I170" s="152">
        <v>821.08</v>
      </c>
      <c r="J170" s="115">
        <v>558.65</v>
      </c>
    </row>
    <row r="171" spans="1:10" ht="23.25">
      <c r="A171" s="120"/>
      <c r="B171" s="122">
        <v>18</v>
      </c>
      <c r="C171" s="134">
        <v>86.8038</v>
      </c>
      <c r="D171" s="134">
        <v>86.8047</v>
      </c>
      <c r="E171" s="148">
        <f t="shared" si="17"/>
        <v>0.0009000000000014552</v>
      </c>
      <c r="F171" s="149">
        <f t="shared" si="18"/>
        <v>3.159003159008267</v>
      </c>
      <c r="G171" s="150">
        <f t="shared" si="19"/>
        <v>284.9</v>
      </c>
      <c r="H171" s="154">
        <v>33</v>
      </c>
      <c r="I171" s="152">
        <v>805.18</v>
      </c>
      <c r="J171" s="115">
        <v>520.28</v>
      </c>
    </row>
    <row r="172" spans="1:10" ht="23.25">
      <c r="A172" s="120">
        <v>23306</v>
      </c>
      <c r="B172" s="122">
        <v>19</v>
      </c>
      <c r="C172" s="134">
        <v>88.9627</v>
      </c>
      <c r="D172" s="134">
        <v>88.9627</v>
      </c>
      <c r="E172" s="148">
        <f t="shared" si="17"/>
        <v>0</v>
      </c>
      <c r="F172" s="149">
        <f t="shared" si="18"/>
        <v>0</v>
      </c>
      <c r="G172" s="150">
        <f t="shared" si="19"/>
        <v>319.32</v>
      </c>
      <c r="H172" s="122">
        <v>34</v>
      </c>
      <c r="I172" s="152">
        <v>637.51</v>
      </c>
      <c r="J172" s="115">
        <v>318.19</v>
      </c>
    </row>
    <row r="173" spans="1:10" ht="23.25">
      <c r="A173" s="120"/>
      <c r="B173" s="122">
        <v>20</v>
      </c>
      <c r="C173" s="134">
        <v>84.6479</v>
      </c>
      <c r="D173" s="134">
        <v>84.6479</v>
      </c>
      <c r="E173" s="148">
        <f t="shared" si="17"/>
        <v>0</v>
      </c>
      <c r="F173" s="149">
        <f t="shared" si="18"/>
        <v>0</v>
      </c>
      <c r="G173" s="150">
        <f t="shared" si="19"/>
        <v>279.01</v>
      </c>
      <c r="H173" s="154">
        <v>35</v>
      </c>
      <c r="I173" s="152">
        <v>666.98</v>
      </c>
      <c r="J173" s="115">
        <v>387.97</v>
      </c>
    </row>
    <row r="174" spans="1:10" ht="23.25">
      <c r="A174" s="120"/>
      <c r="B174" s="122">
        <v>21</v>
      </c>
      <c r="C174" s="134">
        <v>90.0567</v>
      </c>
      <c r="D174" s="134">
        <v>90.0567</v>
      </c>
      <c r="E174" s="148">
        <f t="shared" si="17"/>
        <v>0</v>
      </c>
      <c r="F174" s="149">
        <f t="shared" si="18"/>
        <v>0</v>
      </c>
      <c r="G174" s="150">
        <f t="shared" si="19"/>
        <v>276.81000000000006</v>
      </c>
      <c r="H174" s="122">
        <v>36</v>
      </c>
      <c r="I174" s="152">
        <v>813.87</v>
      </c>
      <c r="J174" s="115">
        <v>537.06</v>
      </c>
    </row>
    <row r="175" spans="1:10" ht="23.25">
      <c r="A175" s="120">
        <v>23312</v>
      </c>
      <c r="B175" s="122">
        <v>22</v>
      </c>
      <c r="C175" s="134">
        <v>86.1908</v>
      </c>
      <c r="D175" s="134">
        <v>86.1908</v>
      </c>
      <c r="E175" s="148">
        <f t="shared" si="17"/>
        <v>0</v>
      </c>
      <c r="F175" s="149">
        <f t="shared" si="18"/>
        <v>0</v>
      </c>
      <c r="G175" s="150">
        <f t="shared" si="19"/>
        <v>293.68000000000006</v>
      </c>
      <c r="H175" s="154">
        <v>37</v>
      </c>
      <c r="I175" s="152">
        <v>651.57</v>
      </c>
      <c r="J175" s="115">
        <v>357.89</v>
      </c>
    </row>
    <row r="176" spans="1:10" ht="23.25">
      <c r="A176" s="120"/>
      <c r="B176" s="122">
        <v>23</v>
      </c>
      <c r="C176" s="134">
        <v>87.6808</v>
      </c>
      <c r="D176" s="134">
        <v>87.6808</v>
      </c>
      <c r="E176" s="148">
        <f t="shared" si="17"/>
        <v>0</v>
      </c>
      <c r="F176" s="149">
        <f t="shared" si="18"/>
        <v>0</v>
      </c>
      <c r="G176" s="150">
        <f t="shared" si="19"/>
        <v>333.01</v>
      </c>
      <c r="H176" s="122">
        <v>38</v>
      </c>
      <c r="I176" s="152">
        <v>704.16</v>
      </c>
      <c r="J176" s="115">
        <v>371.15</v>
      </c>
    </row>
    <row r="177" spans="1:10" ht="23.25">
      <c r="A177" s="120"/>
      <c r="B177" s="122">
        <v>24</v>
      </c>
      <c r="C177" s="134">
        <v>88.057</v>
      </c>
      <c r="D177" s="134">
        <v>88.057</v>
      </c>
      <c r="E177" s="148">
        <f t="shared" si="17"/>
        <v>0</v>
      </c>
      <c r="F177" s="149">
        <f t="shared" si="18"/>
        <v>0</v>
      </c>
      <c r="G177" s="150">
        <f t="shared" si="19"/>
        <v>340.46000000000004</v>
      </c>
      <c r="H177" s="154">
        <v>39</v>
      </c>
      <c r="I177" s="152">
        <v>707.84</v>
      </c>
      <c r="J177" s="115">
        <v>367.38</v>
      </c>
    </row>
    <row r="178" spans="1:10" ht="23.25">
      <c r="A178" s="120">
        <v>23321</v>
      </c>
      <c r="B178" s="122">
        <v>25</v>
      </c>
      <c r="C178" s="134">
        <v>84.9372</v>
      </c>
      <c r="D178" s="134">
        <v>84.9469</v>
      </c>
      <c r="E178" s="148">
        <f t="shared" si="17"/>
        <v>0.009699999999995157</v>
      </c>
      <c r="F178" s="149">
        <f t="shared" si="18"/>
        <v>30.887784995526548</v>
      </c>
      <c r="G178" s="150">
        <f t="shared" si="19"/>
        <v>314.04</v>
      </c>
      <c r="H178" s="122">
        <v>40</v>
      </c>
      <c r="I178" s="152">
        <v>811.47</v>
      </c>
      <c r="J178" s="115">
        <v>497.43</v>
      </c>
    </row>
    <row r="179" spans="1:10" ht="23.25">
      <c r="A179" s="120"/>
      <c r="B179" s="122">
        <v>26</v>
      </c>
      <c r="C179" s="134">
        <v>90.83</v>
      </c>
      <c r="D179" s="134">
        <v>90.8376</v>
      </c>
      <c r="E179" s="148">
        <f t="shared" si="17"/>
        <v>0.0075999999999964984</v>
      </c>
      <c r="F179" s="149">
        <f t="shared" si="18"/>
        <v>24.48453608246295</v>
      </c>
      <c r="G179" s="150">
        <f t="shared" si="19"/>
        <v>310.4</v>
      </c>
      <c r="H179" s="154">
        <v>41</v>
      </c>
      <c r="I179" s="152">
        <v>639.75</v>
      </c>
      <c r="J179" s="115">
        <v>329.35</v>
      </c>
    </row>
    <row r="180" spans="1:10" ht="23.25">
      <c r="A180" s="120"/>
      <c r="B180" s="122">
        <v>27</v>
      </c>
      <c r="C180" s="134">
        <v>85.94</v>
      </c>
      <c r="D180" s="134">
        <v>85.9452</v>
      </c>
      <c r="E180" s="148">
        <f t="shared" si="17"/>
        <v>0.005200000000002092</v>
      </c>
      <c r="F180" s="149">
        <f t="shared" si="18"/>
        <v>15.588931858386822</v>
      </c>
      <c r="G180" s="150">
        <f t="shared" si="19"/>
        <v>333.57</v>
      </c>
      <c r="H180" s="122">
        <v>42</v>
      </c>
      <c r="I180" s="152">
        <v>693.28</v>
      </c>
      <c r="J180" s="115">
        <v>359.71</v>
      </c>
    </row>
    <row r="181" spans="1:10" ht="23.25">
      <c r="A181" s="120">
        <v>23333</v>
      </c>
      <c r="B181" s="122">
        <v>28</v>
      </c>
      <c r="C181" s="134">
        <v>91.7032</v>
      </c>
      <c r="D181" s="134">
        <v>91.7111</v>
      </c>
      <c r="E181" s="148">
        <f t="shared" si="17"/>
        <v>0.007900000000006457</v>
      </c>
      <c r="F181" s="149">
        <f t="shared" si="18"/>
        <v>25.99710412006864</v>
      </c>
      <c r="G181" s="150">
        <f t="shared" si="19"/>
        <v>303.87999999999994</v>
      </c>
      <c r="H181" s="154">
        <v>43</v>
      </c>
      <c r="I181" s="152">
        <v>806.56</v>
      </c>
      <c r="J181" s="115">
        <v>502.68</v>
      </c>
    </row>
    <row r="182" spans="1:10" ht="23.25">
      <c r="A182" s="120"/>
      <c r="B182" s="122">
        <v>29</v>
      </c>
      <c r="C182" s="134">
        <v>85.223</v>
      </c>
      <c r="D182" s="134">
        <v>85.2275</v>
      </c>
      <c r="E182" s="148">
        <f t="shared" si="17"/>
        <v>0.004500000000007276</v>
      </c>
      <c r="F182" s="149">
        <f t="shared" si="18"/>
        <v>15.347361959030303</v>
      </c>
      <c r="G182" s="150">
        <f t="shared" si="19"/>
        <v>293.21000000000004</v>
      </c>
      <c r="H182" s="122">
        <v>44</v>
      </c>
      <c r="I182" s="152">
        <v>703.98</v>
      </c>
      <c r="J182" s="115">
        <v>410.77</v>
      </c>
    </row>
    <row r="183" spans="1:10" ht="23.25">
      <c r="A183" s="120"/>
      <c r="B183" s="122">
        <v>30</v>
      </c>
      <c r="C183" s="134">
        <v>85.286</v>
      </c>
      <c r="D183" s="134">
        <v>85.2886</v>
      </c>
      <c r="E183" s="148">
        <f t="shared" si="17"/>
        <v>0.002600000000001046</v>
      </c>
      <c r="F183" s="149">
        <f t="shared" si="18"/>
        <v>7.7825670498115604</v>
      </c>
      <c r="G183" s="150">
        <f t="shared" si="19"/>
        <v>334.08</v>
      </c>
      <c r="H183" s="154">
        <v>45</v>
      </c>
      <c r="I183" s="152">
        <v>673.5</v>
      </c>
      <c r="J183" s="115">
        <v>339.42</v>
      </c>
    </row>
    <row r="184" spans="1:10" ht="23.25">
      <c r="A184" s="120">
        <v>23349</v>
      </c>
      <c r="B184" s="122">
        <v>19</v>
      </c>
      <c r="C184" s="134">
        <v>89.0106</v>
      </c>
      <c r="D184" s="134">
        <v>89.0121</v>
      </c>
      <c r="E184" s="148">
        <f t="shared" si="17"/>
        <v>0.0015000000000071623</v>
      </c>
      <c r="F184" s="149">
        <f t="shared" si="18"/>
        <v>5.551443375304081</v>
      </c>
      <c r="G184" s="150">
        <f t="shared" si="19"/>
        <v>270.19999999999993</v>
      </c>
      <c r="H184" s="122">
        <v>46</v>
      </c>
      <c r="I184" s="152">
        <v>819.53</v>
      </c>
      <c r="J184" s="115">
        <v>549.33</v>
      </c>
    </row>
    <row r="185" spans="1:10" ht="23.25">
      <c r="A185" s="120"/>
      <c r="B185" s="122">
        <v>20</v>
      </c>
      <c r="C185" s="134">
        <v>84.7004</v>
      </c>
      <c r="D185" s="134">
        <v>84.7088</v>
      </c>
      <c r="E185" s="148">
        <f t="shared" si="17"/>
        <v>0.008399999999994634</v>
      </c>
      <c r="F185" s="149">
        <f t="shared" si="18"/>
        <v>28.10492505351524</v>
      </c>
      <c r="G185" s="150">
        <f t="shared" si="19"/>
        <v>298.87999999999994</v>
      </c>
      <c r="H185" s="154">
        <v>47</v>
      </c>
      <c r="I185" s="152">
        <v>737.67</v>
      </c>
      <c r="J185" s="115">
        <v>438.79</v>
      </c>
    </row>
    <row r="186" spans="1:10" ht="23.25">
      <c r="A186" s="120"/>
      <c r="B186" s="122">
        <v>21</v>
      </c>
      <c r="C186" s="134">
        <v>90.0962</v>
      </c>
      <c r="D186" s="134">
        <v>90.1038</v>
      </c>
      <c r="E186" s="148">
        <f t="shared" si="17"/>
        <v>0.007600000000010709</v>
      </c>
      <c r="F186" s="149">
        <f t="shared" si="18"/>
        <v>22.88949793696566</v>
      </c>
      <c r="G186" s="150">
        <f t="shared" si="19"/>
        <v>332.03000000000003</v>
      </c>
      <c r="H186" s="122">
        <v>48</v>
      </c>
      <c r="I186" s="152">
        <v>699.35</v>
      </c>
      <c r="J186" s="115">
        <v>367.32</v>
      </c>
    </row>
    <row r="187" spans="1:10" ht="24" thickBot="1">
      <c r="A187" s="120"/>
      <c r="B187" s="122"/>
      <c r="C187" s="134"/>
      <c r="D187" s="134"/>
      <c r="E187" s="148">
        <f t="shared" si="17"/>
        <v>0</v>
      </c>
      <c r="F187" s="149" t="e">
        <f t="shared" si="18"/>
        <v>#DIV/0!</v>
      </c>
      <c r="G187" s="150">
        <f t="shared" si="19"/>
        <v>0</v>
      </c>
      <c r="H187" s="242">
        <v>49</v>
      </c>
      <c r="I187" s="152"/>
      <c r="J187" s="115"/>
    </row>
    <row r="188" spans="1:10" ht="24" thickTop="1">
      <c r="A188" s="120"/>
      <c r="B188" s="122"/>
      <c r="C188" s="134"/>
      <c r="D188" s="134"/>
      <c r="E188" s="148">
        <f t="shared" si="17"/>
        <v>0</v>
      </c>
      <c r="F188" s="149" t="e">
        <f t="shared" si="18"/>
        <v>#DIV/0!</v>
      </c>
      <c r="G188" s="150">
        <f t="shared" si="19"/>
        <v>0</v>
      </c>
      <c r="H188" s="122">
        <v>78</v>
      </c>
      <c r="I188" s="152"/>
      <c r="J188" s="115"/>
    </row>
    <row r="189" spans="1:10" ht="23.25">
      <c r="A189" s="120"/>
      <c r="B189" s="122"/>
      <c r="C189" s="134"/>
      <c r="D189" s="134"/>
      <c r="E189" s="148">
        <f t="shared" si="17"/>
        <v>0</v>
      </c>
      <c r="F189" s="149" t="e">
        <f t="shared" si="18"/>
        <v>#DIV/0!</v>
      </c>
      <c r="G189" s="150">
        <f t="shared" si="19"/>
        <v>0</v>
      </c>
      <c r="H189" s="154">
        <v>79</v>
      </c>
      <c r="I189" s="152"/>
      <c r="J189" s="115"/>
    </row>
    <row r="190" spans="1:10" ht="23.25">
      <c r="A190" s="120"/>
      <c r="B190" s="122"/>
      <c r="C190" s="134"/>
      <c r="D190" s="134"/>
      <c r="E190" s="148">
        <f t="shared" si="17"/>
        <v>0</v>
      </c>
      <c r="F190" s="149" t="e">
        <f t="shared" si="18"/>
        <v>#DIV/0!</v>
      </c>
      <c r="G190" s="150">
        <f t="shared" si="19"/>
        <v>0</v>
      </c>
      <c r="H190" s="122">
        <v>80</v>
      </c>
      <c r="I190" s="152"/>
      <c r="J190" s="115"/>
    </row>
    <row r="191" spans="1:10" ht="23.25">
      <c r="A191" s="120"/>
      <c r="B191" s="122"/>
      <c r="C191" s="134"/>
      <c r="D191" s="134"/>
      <c r="E191" s="148">
        <f t="shared" si="17"/>
        <v>0</v>
      </c>
      <c r="F191" s="149" t="e">
        <f t="shared" si="18"/>
        <v>#DIV/0!</v>
      </c>
      <c r="G191" s="150">
        <f t="shared" si="19"/>
        <v>0</v>
      </c>
      <c r="H191" s="154">
        <v>81</v>
      </c>
      <c r="I191" s="152"/>
      <c r="J191" s="115"/>
    </row>
    <row r="192" spans="1:10" ht="23.25">
      <c r="A192" s="120"/>
      <c r="B192" s="122"/>
      <c r="C192" s="134"/>
      <c r="D192" s="134"/>
      <c r="E192" s="148">
        <f t="shared" si="17"/>
        <v>0</v>
      </c>
      <c r="F192" s="149" t="e">
        <f t="shared" si="18"/>
        <v>#DIV/0!</v>
      </c>
      <c r="G192" s="150">
        <f t="shared" si="19"/>
        <v>0</v>
      </c>
      <c r="H192" s="122">
        <v>82</v>
      </c>
      <c r="I192" s="152"/>
      <c r="J192" s="115"/>
    </row>
    <row r="193" spans="1:10" ht="23.25">
      <c r="A193" s="120"/>
      <c r="B193" s="122"/>
      <c r="C193" s="134"/>
      <c r="D193" s="134"/>
      <c r="E193" s="148">
        <f t="shared" si="17"/>
        <v>0</v>
      </c>
      <c r="F193" s="149" t="e">
        <f t="shared" si="18"/>
        <v>#DIV/0!</v>
      </c>
      <c r="G193" s="150">
        <f t="shared" si="19"/>
        <v>0</v>
      </c>
      <c r="H193" s="154">
        <v>83</v>
      </c>
      <c r="I193" s="152"/>
      <c r="J193" s="115"/>
    </row>
    <row r="194" spans="1:10" ht="23.25">
      <c r="A194" s="120"/>
      <c r="B194" s="122"/>
      <c r="C194" s="134"/>
      <c r="D194" s="134"/>
      <c r="E194" s="148">
        <f t="shared" si="17"/>
        <v>0</v>
      </c>
      <c r="F194" s="149" t="e">
        <f t="shared" si="18"/>
        <v>#DIV/0!</v>
      </c>
      <c r="G194" s="150">
        <f t="shared" si="19"/>
        <v>0</v>
      </c>
      <c r="H194" s="122">
        <v>84</v>
      </c>
      <c r="I194" s="152"/>
      <c r="J194" s="115"/>
    </row>
    <row r="195" spans="1:10" ht="23.25">
      <c r="A195" s="120"/>
      <c r="B195" s="122"/>
      <c r="C195" s="134"/>
      <c r="D195" s="134"/>
      <c r="E195" s="148">
        <f t="shared" si="17"/>
        <v>0</v>
      </c>
      <c r="F195" s="149" t="e">
        <f t="shared" si="18"/>
        <v>#DIV/0!</v>
      </c>
      <c r="G195" s="150">
        <f t="shared" si="19"/>
        <v>0</v>
      </c>
      <c r="H195" s="154">
        <v>85</v>
      </c>
      <c r="I195" s="152"/>
      <c r="J195" s="115"/>
    </row>
    <row r="196" spans="1:10" ht="23.25">
      <c r="A196" s="120"/>
      <c r="B196" s="122"/>
      <c r="C196" s="134"/>
      <c r="D196" s="134"/>
      <c r="E196" s="148">
        <f t="shared" si="17"/>
        <v>0</v>
      </c>
      <c r="F196" s="149" t="e">
        <f t="shared" si="18"/>
        <v>#DIV/0!</v>
      </c>
      <c r="G196" s="150">
        <f t="shared" si="19"/>
        <v>0</v>
      </c>
      <c r="H196" s="122">
        <v>86</v>
      </c>
      <c r="I196" s="152"/>
      <c r="J196" s="115"/>
    </row>
    <row r="197" spans="1:10" ht="23.25">
      <c r="A197" s="120"/>
      <c r="B197" s="122"/>
      <c r="C197" s="134"/>
      <c r="D197" s="134"/>
      <c r="E197" s="148">
        <f t="shared" si="17"/>
        <v>0</v>
      </c>
      <c r="F197" s="149" t="e">
        <f t="shared" si="18"/>
        <v>#DIV/0!</v>
      </c>
      <c r="G197" s="150">
        <f t="shared" si="19"/>
        <v>0</v>
      </c>
      <c r="H197" s="154">
        <v>87</v>
      </c>
      <c r="I197" s="152"/>
      <c r="J197" s="115"/>
    </row>
    <row r="198" spans="1:10" ht="23.25">
      <c r="A198" s="120"/>
      <c r="B198" s="122"/>
      <c r="C198" s="134"/>
      <c r="D198" s="134"/>
      <c r="E198" s="148">
        <f t="shared" si="17"/>
        <v>0</v>
      </c>
      <c r="F198" s="149" t="e">
        <f t="shared" si="18"/>
        <v>#DIV/0!</v>
      </c>
      <c r="G198" s="150">
        <f t="shared" si="19"/>
        <v>0</v>
      </c>
      <c r="H198" s="122">
        <v>88</v>
      </c>
      <c r="I198" s="152"/>
      <c r="J198" s="115"/>
    </row>
    <row r="199" spans="1:10" ht="23.25">
      <c r="A199" s="120"/>
      <c r="B199" s="122"/>
      <c r="C199" s="134"/>
      <c r="D199" s="134"/>
      <c r="E199" s="148">
        <f t="shared" si="17"/>
        <v>0</v>
      </c>
      <c r="F199" s="149" t="e">
        <f t="shared" si="18"/>
        <v>#DIV/0!</v>
      </c>
      <c r="G199" s="150">
        <f t="shared" si="19"/>
        <v>0</v>
      </c>
      <c r="H199" s="154">
        <v>89</v>
      </c>
      <c r="I199" s="152"/>
      <c r="J199" s="115"/>
    </row>
    <row r="200" spans="1:10" ht="23.25">
      <c r="A200" s="120"/>
      <c r="B200" s="122"/>
      <c r="C200" s="134"/>
      <c r="D200" s="134"/>
      <c r="E200" s="148">
        <f t="shared" si="17"/>
        <v>0</v>
      </c>
      <c r="F200" s="149" t="e">
        <f t="shared" si="18"/>
        <v>#DIV/0!</v>
      </c>
      <c r="G200" s="150">
        <f t="shared" si="19"/>
        <v>0</v>
      </c>
      <c r="H200" s="122">
        <v>90</v>
      </c>
      <c r="I200" s="152"/>
      <c r="J200" s="115"/>
    </row>
    <row r="201" spans="1:10" ht="23.25">
      <c r="A201" s="120"/>
      <c r="B201" s="122"/>
      <c r="C201" s="134"/>
      <c r="D201" s="134"/>
      <c r="E201" s="148">
        <f t="shared" si="17"/>
        <v>0</v>
      </c>
      <c r="F201" s="149" t="e">
        <f t="shared" si="18"/>
        <v>#DIV/0!</v>
      </c>
      <c r="G201" s="150">
        <f t="shared" si="19"/>
        <v>0</v>
      </c>
      <c r="H201" s="154">
        <v>91</v>
      </c>
      <c r="I201" s="152"/>
      <c r="J201" s="115"/>
    </row>
    <row r="202" spans="1:10" ht="23.25">
      <c r="A202" s="120"/>
      <c r="B202" s="122"/>
      <c r="C202" s="134"/>
      <c r="D202" s="134"/>
      <c r="E202" s="148">
        <f t="shared" si="17"/>
        <v>0</v>
      </c>
      <c r="F202" s="149" t="e">
        <f t="shared" si="18"/>
        <v>#DIV/0!</v>
      </c>
      <c r="G202" s="150">
        <f t="shared" si="19"/>
        <v>0</v>
      </c>
      <c r="H202" s="122">
        <v>92</v>
      </c>
      <c r="I202" s="152"/>
      <c r="J202" s="115"/>
    </row>
    <row r="203" spans="1:10" ht="23.25">
      <c r="A203" s="120"/>
      <c r="B203" s="122"/>
      <c r="C203" s="134"/>
      <c r="D203" s="134"/>
      <c r="E203" s="148">
        <f t="shared" si="17"/>
        <v>0</v>
      </c>
      <c r="F203" s="149" t="e">
        <f t="shared" si="18"/>
        <v>#DIV/0!</v>
      </c>
      <c r="G203" s="150">
        <f t="shared" si="19"/>
        <v>0</v>
      </c>
      <c r="H203" s="154">
        <v>93</v>
      </c>
      <c r="I203" s="152"/>
      <c r="J203" s="115"/>
    </row>
    <row r="204" spans="1:10" ht="23.25">
      <c r="A204" s="120"/>
      <c r="B204" s="122"/>
      <c r="C204" s="134"/>
      <c r="D204" s="134"/>
      <c r="E204" s="148">
        <f t="shared" si="17"/>
        <v>0</v>
      </c>
      <c r="F204" s="149" t="e">
        <f t="shared" si="18"/>
        <v>#DIV/0!</v>
      </c>
      <c r="G204" s="150">
        <f t="shared" si="19"/>
        <v>0</v>
      </c>
      <c r="H204" s="122">
        <v>94</v>
      </c>
      <c r="I204" s="152"/>
      <c r="J204" s="115"/>
    </row>
    <row r="205" spans="1:10" ht="23.25">
      <c r="A205" s="120"/>
      <c r="B205" s="122"/>
      <c r="C205" s="134"/>
      <c r="D205" s="134"/>
      <c r="E205" s="148">
        <f t="shared" si="17"/>
        <v>0</v>
      </c>
      <c r="F205" s="149" t="e">
        <f t="shared" si="18"/>
        <v>#DIV/0!</v>
      </c>
      <c r="G205" s="150">
        <f t="shared" si="19"/>
        <v>0</v>
      </c>
      <c r="H205" s="154">
        <v>95</v>
      </c>
      <c r="I205" s="152"/>
      <c r="J205" s="115"/>
    </row>
    <row r="206" spans="1:10" ht="23.25">
      <c r="A206" s="120"/>
      <c r="B206" s="122"/>
      <c r="C206" s="134"/>
      <c r="D206" s="134"/>
      <c r="E206" s="148">
        <f t="shared" si="17"/>
        <v>0</v>
      </c>
      <c r="F206" s="149" t="e">
        <f t="shared" si="18"/>
        <v>#DIV/0!</v>
      </c>
      <c r="G206" s="150">
        <f t="shared" si="19"/>
        <v>0</v>
      </c>
      <c r="H206" s="122">
        <v>96</v>
      </c>
      <c r="I206" s="152"/>
      <c r="J206" s="115"/>
    </row>
    <row r="207" spans="1:10" ht="23.25">
      <c r="A207" s="120"/>
      <c r="B207" s="122"/>
      <c r="C207" s="134"/>
      <c r="D207" s="134"/>
      <c r="E207" s="148">
        <f t="shared" si="17"/>
        <v>0</v>
      </c>
      <c r="F207" s="149" t="e">
        <f t="shared" si="18"/>
        <v>#DIV/0!</v>
      </c>
      <c r="G207" s="150">
        <f t="shared" si="19"/>
        <v>0</v>
      </c>
      <c r="H207" s="154">
        <v>97</v>
      </c>
      <c r="I207" s="152"/>
      <c r="J207" s="115"/>
    </row>
    <row r="208" spans="1:10" ht="23.25">
      <c r="A208" s="120"/>
      <c r="B208" s="122"/>
      <c r="C208" s="134"/>
      <c r="D208" s="134"/>
      <c r="E208" s="148">
        <f t="shared" si="17"/>
        <v>0</v>
      </c>
      <c r="F208" s="149" t="e">
        <f t="shared" si="18"/>
        <v>#DIV/0!</v>
      </c>
      <c r="G208" s="150">
        <f t="shared" si="19"/>
        <v>0</v>
      </c>
      <c r="H208" s="122">
        <v>98</v>
      </c>
      <c r="I208" s="152"/>
      <c r="J208" s="115"/>
    </row>
    <row r="209" spans="1:10" ht="23.25">
      <c r="A209" s="120"/>
      <c r="B209" s="122"/>
      <c r="C209" s="134"/>
      <c r="D209" s="134"/>
      <c r="E209" s="148">
        <f aca="true" t="shared" si="20" ref="E209:E272">D209-C209</f>
        <v>0</v>
      </c>
      <c r="F209" s="149" t="e">
        <f aca="true" t="shared" si="21" ref="F209:F272">((10^6)*E209/G209)</f>
        <v>#DIV/0!</v>
      </c>
      <c r="G209" s="150">
        <f aca="true" t="shared" si="22" ref="G209:G272">I209-J209</f>
        <v>0</v>
      </c>
      <c r="H209" s="154">
        <v>99</v>
      </c>
      <c r="I209" s="152"/>
      <c r="J209" s="115"/>
    </row>
    <row r="210" spans="1:10" ht="23.25">
      <c r="A210" s="120"/>
      <c r="B210" s="122"/>
      <c r="C210" s="134"/>
      <c r="D210" s="134"/>
      <c r="E210" s="148">
        <f t="shared" si="20"/>
        <v>0</v>
      </c>
      <c r="F210" s="149" t="e">
        <f t="shared" si="21"/>
        <v>#DIV/0!</v>
      </c>
      <c r="G210" s="150">
        <f t="shared" si="22"/>
        <v>0</v>
      </c>
      <c r="H210" s="122">
        <v>100</v>
      </c>
      <c r="I210" s="152"/>
      <c r="J210" s="115"/>
    </row>
    <row r="211" spans="1:10" ht="23.25">
      <c r="A211" s="120"/>
      <c r="B211" s="122"/>
      <c r="C211" s="134"/>
      <c r="D211" s="134"/>
      <c r="E211" s="148">
        <f t="shared" si="20"/>
        <v>0</v>
      </c>
      <c r="F211" s="149" t="e">
        <f t="shared" si="21"/>
        <v>#DIV/0!</v>
      </c>
      <c r="G211" s="150">
        <f t="shared" si="22"/>
        <v>0</v>
      </c>
      <c r="H211" s="154">
        <v>101</v>
      </c>
      <c r="I211" s="152"/>
      <c r="J211" s="115"/>
    </row>
    <row r="212" spans="1:10" ht="23.25">
      <c r="A212" s="161"/>
      <c r="B212" s="162"/>
      <c r="C212" s="163"/>
      <c r="D212" s="163"/>
      <c r="E212" s="164">
        <f t="shared" si="20"/>
        <v>0</v>
      </c>
      <c r="F212" s="165" t="e">
        <f t="shared" si="21"/>
        <v>#DIV/0!</v>
      </c>
      <c r="G212" s="166">
        <f t="shared" si="22"/>
        <v>0</v>
      </c>
      <c r="H212" s="162">
        <v>102</v>
      </c>
      <c r="I212" s="167"/>
      <c r="J212" s="168"/>
    </row>
    <row r="213" spans="1:10" ht="23.25">
      <c r="A213" s="120"/>
      <c r="B213" s="154"/>
      <c r="C213" s="155"/>
      <c r="D213" s="155"/>
      <c r="E213" s="156">
        <f t="shared" si="20"/>
        <v>0</v>
      </c>
      <c r="F213" s="157" t="e">
        <f t="shared" si="21"/>
        <v>#DIV/0!</v>
      </c>
      <c r="G213" s="158">
        <f t="shared" si="22"/>
        <v>0</v>
      </c>
      <c r="H213" s="154">
        <v>1</v>
      </c>
      <c r="I213" s="159"/>
      <c r="J213" s="160"/>
    </row>
    <row r="214" spans="1:10" ht="23.25">
      <c r="A214" s="120"/>
      <c r="B214" s="122"/>
      <c r="C214" s="134"/>
      <c r="D214" s="134"/>
      <c r="E214" s="148">
        <f t="shared" si="20"/>
        <v>0</v>
      </c>
      <c r="F214" s="149" t="e">
        <f t="shared" si="21"/>
        <v>#DIV/0!</v>
      </c>
      <c r="G214" s="150">
        <f t="shared" si="22"/>
        <v>0</v>
      </c>
      <c r="H214" s="122">
        <v>2</v>
      </c>
      <c r="I214" s="152"/>
      <c r="J214" s="115"/>
    </row>
    <row r="215" spans="1:10" ht="23.25">
      <c r="A215" s="120"/>
      <c r="B215" s="154"/>
      <c r="C215" s="134"/>
      <c r="D215" s="134"/>
      <c r="E215" s="148">
        <f t="shared" si="20"/>
        <v>0</v>
      </c>
      <c r="F215" s="149" t="e">
        <f t="shared" si="21"/>
        <v>#DIV/0!</v>
      </c>
      <c r="G215" s="150">
        <f t="shared" si="22"/>
        <v>0</v>
      </c>
      <c r="H215" s="154">
        <v>3</v>
      </c>
      <c r="I215" s="152"/>
      <c r="J215" s="115"/>
    </row>
    <row r="216" spans="1:10" ht="23.25">
      <c r="A216" s="120"/>
      <c r="B216" s="122"/>
      <c r="C216" s="134"/>
      <c r="D216" s="134"/>
      <c r="E216" s="148">
        <f t="shared" si="20"/>
        <v>0</v>
      </c>
      <c r="F216" s="149" t="e">
        <f t="shared" si="21"/>
        <v>#DIV/0!</v>
      </c>
      <c r="G216" s="150">
        <f t="shared" si="22"/>
        <v>0</v>
      </c>
      <c r="H216" s="122">
        <v>4</v>
      </c>
      <c r="I216" s="152"/>
      <c r="J216" s="115"/>
    </row>
    <row r="217" spans="1:10" ht="23.25">
      <c r="A217" s="120"/>
      <c r="B217" s="154"/>
      <c r="C217" s="134"/>
      <c r="D217" s="134"/>
      <c r="E217" s="148">
        <f t="shared" si="20"/>
        <v>0</v>
      </c>
      <c r="F217" s="149" t="e">
        <f t="shared" si="21"/>
        <v>#DIV/0!</v>
      </c>
      <c r="G217" s="150">
        <f t="shared" si="22"/>
        <v>0</v>
      </c>
      <c r="H217" s="154">
        <v>5</v>
      </c>
      <c r="I217" s="152"/>
      <c r="J217" s="115"/>
    </row>
    <row r="218" spans="1:10" ht="23.25">
      <c r="A218" s="120"/>
      <c r="B218" s="122"/>
      <c r="C218" s="134"/>
      <c r="D218" s="134"/>
      <c r="E218" s="148">
        <f t="shared" si="20"/>
        <v>0</v>
      </c>
      <c r="F218" s="149" t="e">
        <f t="shared" si="21"/>
        <v>#DIV/0!</v>
      </c>
      <c r="G218" s="150">
        <f t="shared" si="22"/>
        <v>0</v>
      </c>
      <c r="H218" s="122">
        <v>6</v>
      </c>
      <c r="I218" s="152"/>
      <c r="J218" s="115"/>
    </row>
    <row r="219" spans="1:10" ht="23.25">
      <c r="A219" s="120"/>
      <c r="B219" s="122"/>
      <c r="C219" s="134"/>
      <c r="D219" s="134"/>
      <c r="E219" s="148">
        <f t="shared" si="20"/>
        <v>0</v>
      </c>
      <c r="F219" s="149" t="e">
        <f t="shared" si="21"/>
        <v>#DIV/0!</v>
      </c>
      <c r="G219" s="150">
        <f t="shared" si="22"/>
        <v>0</v>
      </c>
      <c r="H219" s="154">
        <v>7</v>
      </c>
      <c r="I219" s="152"/>
      <c r="J219" s="115"/>
    </row>
    <row r="220" spans="1:10" ht="23.25">
      <c r="A220" s="120"/>
      <c r="B220" s="122"/>
      <c r="C220" s="134"/>
      <c r="D220" s="134"/>
      <c r="E220" s="148">
        <f t="shared" si="20"/>
        <v>0</v>
      </c>
      <c r="F220" s="149" t="e">
        <f t="shared" si="21"/>
        <v>#DIV/0!</v>
      </c>
      <c r="G220" s="150">
        <f t="shared" si="22"/>
        <v>0</v>
      </c>
      <c r="H220" s="122">
        <v>8</v>
      </c>
      <c r="I220" s="152"/>
      <c r="J220" s="115"/>
    </row>
    <row r="221" spans="1:10" ht="23.25">
      <c r="A221" s="120"/>
      <c r="B221" s="122"/>
      <c r="C221" s="134"/>
      <c r="D221" s="134"/>
      <c r="E221" s="148">
        <f t="shared" si="20"/>
        <v>0</v>
      </c>
      <c r="F221" s="149" t="e">
        <f t="shared" si="21"/>
        <v>#DIV/0!</v>
      </c>
      <c r="G221" s="150">
        <f t="shared" si="22"/>
        <v>0</v>
      </c>
      <c r="H221" s="154">
        <v>9</v>
      </c>
      <c r="I221" s="152"/>
      <c r="J221" s="115"/>
    </row>
    <row r="222" spans="1:10" ht="23.25">
      <c r="A222" s="120"/>
      <c r="B222" s="122"/>
      <c r="C222" s="134"/>
      <c r="D222" s="134"/>
      <c r="E222" s="148">
        <f t="shared" si="20"/>
        <v>0</v>
      </c>
      <c r="F222" s="149" t="e">
        <f t="shared" si="21"/>
        <v>#DIV/0!</v>
      </c>
      <c r="G222" s="150">
        <f t="shared" si="22"/>
        <v>0</v>
      </c>
      <c r="H222" s="122">
        <v>10</v>
      </c>
      <c r="I222" s="152"/>
      <c r="J222" s="115"/>
    </row>
    <row r="223" spans="1:10" ht="23.25">
      <c r="A223" s="120"/>
      <c r="B223" s="122"/>
      <c r="C223" s="134"/>
      <c r="D223" s="134"/>
      <c r="E223" s="148">
        <f t="shared" si="20"/>
        <v>0</v>
      </c>
      <c r="F223" s="149" t="e">
        <f t="shared" si="21"/>
        <v>#DIV/0!</v>
      </c>
      <c r="G223" s="150">
        <f t="shared" si="22"/>
        <v>0</v>
      </c>
      <c r="H223" s="154">
        <v>11</v>
      </c>
      <c r="I223" s="152"/>
      <c r="J223" s="115"/>
    </row>
    <row r="224" spans="1:10" ht="23.25">
      <c r="A224" s="120"/>
      <c r="B224" s="122"/>
      <c r="C224" s="134"/>
      <c r="D224" s="134"/>
      <c r="E224" s="148">
        <f t="shared" si="20"/>
        <v>0</v>
      </c>
      <c r="F224" s="149" t="e">
        <f t="shared" si="21"/>
        <v>#DIV/0!</v>
      </c>
      <c r="G224" s="150">
        <f t="shared" si="22"/>
        <v>0</v>
      </c>
      <c r="H224" s="122">
        <v>12</v>
      </c>
      <c r="I224" s="152"/>
      <c r="J224" s="115"/>
    </row>
    <row r="225" spans="1:10" ht="23.25">
      <c r="A225" s="120"/>
      <c r="B225" s="122"/>
      <c r="C225" s="134"/>
      <c r="D225" s="134"/>
      <c r="E225" s="148">
        <f t="shared" si="20"/>
        <v>0</v>
      </c>
      <c r="F225" s="149" t="e">
        <f t="shared" si="21"/>
        <v>#DIV/0!</v>
      </c>
      <c r="G225" s="150">
        <f t="shared" si="22"/>
        <v>0</v>
      </c>
      <c r="H225" s="154">
        <v>13</v>
      </c>
      <c r="I225" s="152"/>
      <c r="J225" s="115"/>
    </row>
    <row r="226" spans="1:10" ht="23.25">
      <c r="A226" s="120"/>
      <c r="B226" s="122"/>
      <c r="C226" s="134"/>
      <c r="D226" s="134"/>
      <c r="E226" s="148">
        <f t="shared" si="20"/>
        <v>0</v>
      </c>
      <c r="F226" s="149" t="e">
        <f t="shared" si="21"/>
        <v>#DIV/0!</v>
      </c>
      <c r="G226" s="150">
        <f t="shared" si="22"/>
        <v>0</v>
      </c>
      <c r="H226" s="122">
        <v>14</v>
      </c>
      <c r="I226" s="152"/>
      <c r="J226" s="115"/>
    </row>
    <row r="227" spans="1:10" ht="23.25">
      <c r="A227" s="120"/>
      <c r="B227" s="122"/>
      <c r="C227" s="134"/>
      <c r="D227" s="134"/>
      <c r="E227" s="148">
        <f t="shared" si="20"/>
        <v>0</v>
      </c>
      <c r="F227" s="149" t="e">
        <f t="shared" si="21"/>
        <v>#DIV/0!</v>
      </c>
      <c r="G227" s="150">
        <f t="shared" si="22"/>
        <v>0</v>
      </c>
      <c r="H227" s="154">
        <v>15</v>
      </c>
      <c r="I227" s="152"/>
      <c r="J227" s="115"/>
    </row>
    <row r="228" spans="1:10" ht="23.25">
      <c r="A228" s="120"/>
      <c r="B228" s="122"/>
      <c r="C228" s="134"/>
      <c r="D228" s="134"/>
      <c r="E228" s="148">
        <f t="shared" si="20"/>
        <v>0</v>
      </c>
      <c r="F228" s="149" t="e">
        <f t="shared" si="21"/>
        <v>#DIV/0!</v>
      </c>
      <c r="G228" s="150">
        <f t="shared" si="22"/>
        <v>0</v>
      </c>
      <c r="H228" s="122">
        <v>16</v>
      </c>
      <c r="I228" s="152"/>
      <c r="J228" s="115"/>
    </row>
    <row r="229" spans="1:10" ht="23.25">
      <c r="A229" s="120"/>
      <c r="B229" s="122"/>
      <c r="C229" s="134"/>
      <c r="D229" s="134"/>
      <c r="E229" s="148">
        <f t="shared" si="20"/>
        <v>0</v>
      </c>
      <c r="F229" s="149" t="e">
        <f t="shared" si="21"/>
        <v>#DIV/0!</v>
      </c>
      <c r="G229" s="150">
        <f t="shared" si="22"/>
        <v>0</v>
      </c>
      <c r="H229" s="154">
        <v>17</v>
      </c>
      <c r="I229" s="152"/>
      <c r="J229" s="115"/>
    </row>
    <row r="230" spans="1:10" ht="23.25">
      <c r="A230" s="120"/>
      <c r="B230" s="122"/>
      <c r="C230" s="134"/>
      <c r="D230" s="134"/>
      <c r="E230" s="148">
        <f t="shared" si="20"/>
        <v>0</v>
      </c>
      <c r="F230" s="149" t="e">
        <f t="shared" si="21"/>
        <v>#DIV/0!</v>
      </c>
      <c r="G230" s="150">
        <f t="shared" si="22"/>
        <v>0</v>
      </c>
      <c r="H230" s="122">
        <v>18</v>
      </c>
      <c r="I230" s="152"/>
      <c r="J230" s="115"/>
    </row>
    <row r="231" spans="1:10" ht="23.25">
      <c r="A231" s="120"/>
      <c r="B231" s="122"/>
      <c r="C231" s="134"/>
      <c r="D231" s="134"/>
      <c r="E231" s="148">
        <f t="shared" si="20"/>
        <v>0</v>
      </c>
      <c r="F231" s="149" t="e">
        <f t="shared" si="21"/>
        <v>#DIV/0!</v>
      </c>
      <c r="G231" s="150">
        <f t="shared" si="22"/>
        <v>0</v>
      </c>
      <c r="H231" s="154">
        <v>19</v>
      </c>
      <c r="I231" s="152"/>
      <c r="J231" s="115"/>
    </row>
    <row r="232" spans="1:10" ht="23.25">
      <c r="A232" s="120"/>
      <c r="B232" s="122"/>
      <c r="C232" s="134"/>
      <c r="D232" s="134"/>
      <c r="E232" s="148">
        <f t="shared" si="20"/>
        <v>0</v>
      </c>
      <c r="F232" s="149" t="e">
        <f t="shared" si="21"/>
        <v>#DIV/0!</v>
      </c>
      <c r="G232" s="150">
        <f t="shared" si="22"/>
        <v>0</v>
      </c>
      <c r="H232" s="122">
        <v>20</v>
      </c>
      <c r="I232" s="152"/>
      <c r="J232" s="115"/>
    </row>
    <row r="233" spans="1:10" ht="23.25">
      <c r="A233" s="120"/>
      <c r="B233" s="122"/>
      <c r="C233" s="134"/>
      <c r="D233" s="134"/>
      <c r="E233" s="148">
        <f t="shared" si="20"/>
        <v>0</v>
      </c>
      <c r="F233" s="149" t="e">
        <f t="shared" si="21"/>
        <v>#DIV/0!</v>
      </c>
      <c r="G233" s="150">
        <f t="shared" si="22"/>
        <v>0</v>
      </c>
      <c r="H233" s="154">
        <v>21</v>
      </c>
      <c r="I233" s="152"/>
      <c r="J233" s="115"/>
    </row>
    <row r="234" spans="1:10" ht="23.25">
      <c r="A234" s="120"/>
      <c r="B234" s="122"/>
      <c r="C234" s="134"/>
      <c r="D234" s="134"/>
      <c r="E234" s="148">
        <f t="shared" si="20"/>
        <v>0</v>
      </c>
      <c r="F234" s="149" t="e">
        <f t="shared" si="21"/>
        <v>#DIV/0!</v>
      </c>
      <c r="G234" s="150">
        <f t="shared" si="22"/>
        <v>0</v>
      </c>
      <c r="H234" s="122">
        <v>22</v>
      </c>
      <c r="I234" s="152"/>
      <c r="J234" s="115"/>
    </row>
    <row r="235" spans="1:10" ht="23.25">
      <c r="A235" s="120"/>
      <c r="B235" s="122"/>
      <c r="C235" s="134"/>
      <c r="D235" s="134"/>
      <c r="E235" s="148">
        <f t="shared" si="20"/>
        <v>0</v>
      </c>
      <c r="F235" s="149" t="e">
        <f t="shared" si="21"/>
        <v>#DIV/0!</v>
      </c>
      <c r="G235" s="150">
        <f t="shared" si="22"/>
        <v>0</v>
      </c>
      <c r="H235" s="154">
        <v>23</v>
      </c>
      <c r="I235" s="152"/>
      <c r="J235" s="115"/>
    </row>
    <row r="236" spans="1:10" ht="23.25">
      <c r="A236" s="120"/>
      <c r="B236" s="122"/>
      <c r="C236" s="134"/>
      <c r="D236" s="134"/>
      <c r="E236" s="148">
        <f t="shared" si="20"/>
        <v>0</v>
      </c>
      <c r="F236" s="149" t="e">
        <f t="shared" si="21"/>
        <v>#DIV/0!</v>
      </c>
      <c r="G236" s="150">
        <f t="shared" si="22"/>
        <v>0</v>
      </c>
      <c r="H236" s="122">
        <v>24</v>
      </c>
      <c r="I236" s="152"/>
      <c r="J236" s="115"/>
    </row>
    <row r="237" spans="1:10" ht="23.25">
      <c r="A237" s="120"/>
      <c r="B237" s="122"/>
      <c r="C237" s="134"/>
      <c r="D237" s="134"/>
      <c r="E237" s="148">
        <f t="shared" si="20"/>
        <v>0</v>
      </c>
      <c r="F237" s="149" t="e">
        <f t="shared" si="21"/>
        <v>#DIV/0!</v>
      </c>
      <c r="G237" s="150">
        <f t="shared" si="22"/>
        <v>0</v>
      </c>
      <c r="H237" s="154">
        <v>25</v>
      </c>
      <c r="I237" s="152"/>
      <c r="J237" s="115"/>
    </row>
    <row r="238" spans="1:10" ht="23.25">
      <c r="A238" s="120"/>
      <c r="B238" s="122"/>
      <c r="C238" s="134"/>
      <c r="D238" s="134"/>
      <c r="E238" s="148">
        <f t="shared" si="20"/>
        <v>0</v>
      </c>
      <c r="F238" s="149" t="e">
        <f t="shared" si="21"/>
        <v>#DIV/0!</v>
      </c>
      <c r="G238" s="150">
        <f t="shared" si="22"/>
        <v>0</v>
      </c>
      <c r="H238" s="122">
        <v>26</v>
      </c>
      <c r="I238" s="152"/>
      <c r="J238" s="115"/>
    </row>
    <row r="239" spans="1:10" ht="23.25">
      <c r="A239" s="120"/>
      <c r="B239" s="122"/>
      <c r="C239" s="134"/>
      <c r="D239" s="134"/>
      <c r="E239" s="148">
        <f t="shared" si="20"/>
        <v>0</v>
      </c>
      <c r="F239" s="149" t="e">
        <f t="shared" si="21"/>
        <v>#DIV/0!</v>
      </c>
      <c r="G239" s="150">
        <f t="shared" si="22"/>
        <v>0</v>
      </c>
      <c r="H239" s="154">
        <v>27</v>
      </c>
      <c r="I239" s="152"/>
      <c r="J239" s="115"/>
    </row>
    <row r="240" spans="1:10" ht="23.25">
      <c r="A240" s="120"/>
      <c r="B240" s="122"/>
      <c r="C240" s="134"/>
      <c r="D240" s="134"/>
      <c r="E240" s="148">
        <f t="shared" si="20"/>
        <v>0</v>
      </c>
      <c r="F240" s="149" t="e">
        <f t="shared" si="21"/>
        <v>#DIV/0!</v>
      </c>
      <c r="G240" s="150">
        <f t="shared" si="22"/>
        <v>0</v>
      </c>
      <c r="H240" s="122">
        <v>28</v>
      </c>
      <c r="I240" s="152"/>
      <c r="J240" s="115"/>
    </row>
    <row r="241" spans="1:10" ht="23.25">
      <c r="A241" s="120"/>
      <c r="B241" s="122"/>
      <c r="C241" s="134"/>
      <c r="D241" s="134"/>
      <c r="E241" s="148">
        <f t="shared" si="20"/>
        <v>0</v>
      </c>
      <c r="F241" s="149" t="e">
        <f t="shared" si="21"/>
        <v>#DIV/0!</v>
      </c>
      <c r="G241" s="150">
        <f t="shared" si="22"/>
        <v>0</v>
      </c>
      <c r="H241" s="154">
        <v>29</v>
      </c>
      <c r="I241" s="152"/>
      <c r="J241" s="115"/>
    </row>
    <row r="242" spans="1:10" ht="23.25">
      <c r="A242" s="120"/>
      <c r="B242" s="122"/>
      <c r="C242" s="134"/>
      <c r="D242" s="134"/>
      <c r="E242" s="148">
        <f t="shared" si="20"/>
        <v>0</v>
      </c>
      <c r="F242" s="149" t="e">
        <f t="shared" si="21"/>
        <v>#DIV/0!</v>
      </c>
      <c r="G242" s="150">
        <f t="shared" si="22"/>
        <v>0</v>
      </c>
      <c r="H242" s="122">
        <v>30</v>
      </c>
      <c r="I242" s="152"/>
      <c r="J242" s="115"/>
    </row>
    <row r="243" spans="1:10" ht="23.25">
      <c r="A243" s="120"/>
      <c r="B243" s="122"/>
      <c r="C243" s="134"/>
      <c r="D243" s="134"/>
      <c r="E243" s="148">
        <f t="shared" si="20"/>
        <v>0</v>
      </c>
      <c r="F243" s="149" t="e">
        <f t="shared" si="21"/>
        <v>#DIV/0!</v>
      </c>
      <c r="G243" s="150">
        <f t="shared" si="22"/>
        <v>0</v>
      </c>
      <c r="H243" s="154">
        <v>31</v>
      </c>
      <c r="I243" s="152"/>
      <c r="J243" s="115"/>
    </row>
    <row r="244" spans="1:10" ht="23.25">
      <c r="A244" s="120"/>
      <c r="B244" s="122"/>
      <c r="C244" s="134"/>
      <c r="D244" s="134"/>
      <c r="E244" s="148">
        <f t="shared" si="20"/>
        <v>0</v>
      </c>
      <c r="F244" s="149" t="e">
        <f t="shared" si="21"/>
        <v>#DIV/0!</v>
      </c>
      <c r="G244" s="150">
        <f t="shared" si="22"/>
        <v>0</v>
      </c>
      <c r="H244" s="122">
        <v>32</v>
      </c>
      <c r="I244" s="152"/>
      <c r="J244" s="115"/>
    </row>
    <row r="245" spans="1:10" ht="23.25">
      <c r="A245" s="120"/>
      <c r="B245" s="122"/>
      <c r="C245" s="134"/>
      <c r="D245" s="134"/>
      <c r="E245" s="148">
        <f t="shared" si="20"/>
        <v>0</v>
      </c>
      <c r="F245" s="149" t="e">
        <f t="shared" si="21"/>
        <v>#DIV/0!</v>
      </c>
      <c r="G245" s="150">
        <f t="shared" si="22"/>
        <v>0</v>
      </c>
      <c r="H245" s="154">
        <v>33</v>
      </c>
      <c r="I245" s="152"/>
      <c r="J245" s="115"/>
    </row>
    <row r="246" spans="1:10" ht="23.25">
      <c r="A246" s="120"/>
      <c r="B246" s="122"/>
      <c r="C246" s="134"/>
      <c r="D246" s="134"/>
      <c r="E246" s="148">
        <f t="shared" si="20"/>
        <v>0</v>
      </c>
      <c r="F246" s="149" t="e">
        <f t="shared" si="21"/>
        <v>#DIV/0!</v>
      </c>
      <c r="G246" s="150">
        <f t="shared" si="22"/>
        <v>0</v>
      </c>
      <c r="H246" s="122">
        <v>34</v>
      </c>
      <c r="I246" s="152"/>
      <c r="J246" s="115"/>
    </row>
    <row r="247" spans="1:10" ht="23.25">
      <c r="A247" s="120"/>
      <c r="B247" s="122"/>
      <c r="C247" s="134"/>
      <c r="D247" s="134"/>
      <c r="E247" s="148">
        <f t="shared" si="20"/>
        <v>0</v>
      </c>
      <c r="F247" s="149" t="e">
        <f t="shared" si="21"/>
        <v>#DIV/0!</v>
      </c>
      <c r="G247" s="150">
        <f t="shared" si="22"/>
        <v>0</v>
      </c>
      <c r="H247" s="154">
        <v>35</v>
      </c>
      <c r="I247" s="152"/>
      <c r="J247" s="115"/>
    </row>
    <row r="248" spans="1:10" ht="23.25">
      <c r="A248" s="120"/>
      <c r="B248" s="122"/>
      <c r="C248" s="134"/>
      <c r="D248" s="134"/>
      <c r="E248" s="148">
        <f t="shared" si="20"/>
        <v>0</v>
      </c>
      <c r="F248" s="149" t="e">
        <f t="shared" si="21"/>
        <v>#DIV/0!</v>
      </c>
      <c r="G248" s="150">
        <f t="shared" si="22"/>
        <v>0</v>
      </c>
      <c r="H248" s="122">
        <v>36</v>
      </c>
      <c r="I248" s="152"/>
      <c r="J248" s="115"/>
    </row>
    <row r="249" spans="1:10" ht="23.25">
      <c r="A249" s="120"/>
      <c r="B249" s="122"/>
      <c r="C249" s="134"/>
      <c r="D249" s="134"/>
      <c r="E249" s="148">
        <f t="shared" si="20"/>
        <v>0</v>
      </c>
      <c r="F249" s="149" t="e">
        <f t="shared" si="21"/>
        <v>#DIV/0!</v>
      </c>
      <c r="G249" s="150">
        <f t="shared" si="22"/>
        <v>0</v>
      </c>
      <c r="H249" s="154">
        <v>37</v>
      </c>
      <c r="I249" s="152"/>
      <c r="J249" s="115"/>
    </row>
    <row r="250" spans="1:10" ht="23.25">
      <c r="A250" s="120"/>
      <c r="B250" s="122"/>
      <c r="C250" s="134"/>
      <c r="D250" s="134"/>
      <c r="E250" s="148">
        <f t="shared" si="20"/>
        <v>0</v>
      </c>
      <c r="F250" s="149" t="e">
        <f t="shared" si="21"/>
        <v>#DIV/0!</v>
      </c>
      <c r="G250" s="150">
        <f t="shared" si="22"/>
        <v>0</v>
      </c>
      <c r="H250" s="122">
        <v>38</v>
      </c>
      <c r="I250" s="152"/>
      <c r="J250" s="115"/>
    </row>
    <row r="251" spans="1:10" ht="23.25">
      <c r="A251" s="120"/>
      <c r="B251" s="122"/>
      <c r="C251" s="134"/>
      <c r="D251" s="134"/>
      <c r="E251" s="148">
        <f t="shared" si="20"/>
        <v>0</v>
      </c>
      <c r="F251" s="149" t="e">
        <f t="shared" si="21"/>
        <v>#DIV/0!</v>
      </c>
      <c r="G251" s="150">
        <f t="shared" si="22"/>
        <v>0</v>
      </c>
      <c r="H251" s="154">
        <v>39</v>
      </c>
      <c r="I251" s="152"/>
      <c r="J251" s="115"/>
    </row>
    <row r="252" spans="1:10" ht="23.25">
      <c r="A252" s="120"/>
      <c r="B252" s="122"/>
      <c r="C252" s="134"/>
      <c r="D252" s="134"/>
      <c r="E252" s="148">
        <f t="shared" si="20"/>
        <v>0</v>
      </c>
      <c r="F252" s="149" t="e">
        <f t="shared" si="21"/>
        <v>#DIV/0!</v>
      </c>
      <c r="G252" s="150">
        <f t="shared" si="22"/>
        <v>0</v>
      </c>
      <c r="H252" s="122">
        <v>40</v>
      </c>
      <c r="I252" s="152"/>
      <c r="J252" s="115"/>
    </row>
    <row r="253" spans="1:10" ht="23.25">
      <c r="A253" s="120"/>
      <c r="B253" s="122"/>
      <c r="C253" s="134"/>
      <c r="D253" s="134"/>
      <c r="E253" s="148">
        <f t="shared" si="20"/>
        <v>0</v>
      </c>
      <c r="F253" s="149" t="e">
        <f t="shared" si="21"/>
        <v>#DIV/0!</v>
      </c>
      <c r="G253" s="150">
        <f t="shared" si="22"/>
        <v>0</v>
      </c>
      <c r="H253" s="154">
        <v>41</v>
      </c>
      <c r="I253" s="152"/>
      <c r="J253" s="115"/>
    </row>
    <row r="254" spans="1:10" ht="23.25">
      <c r="A254" s="120"/>
      <c r="B254" s="122"/>
      <c r="C254" s="134"/>
      <c r="D254" s="134"/>
      <c r="E254" s="148">
        <f t="shared" si="20"/>
        <v>0</v>
      </c>
      <c r="F254" s="149" t="e">
        <f t="shared" si="21"/>
        <v>#DIV/0!</v>
      </c>
      <c r="G254" s="150">
        <f t="shared" si="22"/>
        <v>0</v>
      </c>
      <c r="H254" s="122">
        <v>42</v>
      </c>
      <c r="I254" s="152"/>
      <c r="J254" s="115"/>
    </row>
    <row r="255" spans="1:10" ht="23.25">
      <c r="A255" s="120"/>
      <c r="B255" s="122"/>
      <c r="C255" s="134"/>
      <c r="D255" s="134"/>
      <c r="E255" s="148">
        <f t="shared" si="20"/>
        <v>0</v>
      </c>
      <c r="F255" s="149" t="e">
        <f t="shared" si="21"/>
        <v>#DIV/0!</v>
      </c>
      <c r="G255" s="150">
        <f t="shared" si="22"/>
        <v>0</v>
      </c>
      <c r="H255" s="154">
        <v>43</v>
      </c>
      <c r="I255" s="152"/>
      <c r="J255" s="115"/>
    </row>
    <row r="256" spans="1:10" ht="23.25">
      <c r="A256" s="120"/>
      <c r="B256" s="122"/>
      <c r="C256" s="134"/>
      <c r="D256" s="134"/>
      <c r="E256" s="148">
        <f t="shared" si="20"/>
        <v>0</v>
      </c>
      <c r="F256" s="149" t="e">
        <f t="shared" si="21"/>
        <v>#DIV/0!</v>
      </c>
      <c r="G256" s="150">
        <f t="shared" si="22"/>
        <v>0</v>
      </c>
      <c r="H256" s="122">
        <v>44</v>
      </c>
      <c r="I256" s="152"/>
      <c r="J256" s="115"/>
    </row>
    <row r="257" spans="1:10" ht="23.25">
      <c r="A257" s="120"/>
      <c r="B257" s="122"/>
      <c r="C257" s="134"/>
      <c r="D257" s="134"/>
      <c r="E257" s="148">
        <f t="shared" si="20"/>
        <v>0</v>
      </c>
      <c r="F257" s="149" t="e">
        <f t="shared" si="21"/>
        <v>#DIV/0!</v>
      </c>
      <c r="G257" s="150">
        <f t="shared" si="22"/>
        <v>0</v>
      </c>
      <c r="H257" s="154">
        <v>45</v>
      </c>
      <c r="I257" s="152"/>
      <c r="J257" s="115"/>
    </row>
    <row r="258" spans="1:10" ht="23.25">
      <c r="A258" s="120"/>
      <c r="B258" s="122"/>
      <c r="C258" s="134"/>
      <c r="D258" s="134"/>
      <c r="E258" s="148">
        <f t="shared" si="20"/>
        <v>0</v>
      </c>
      <c r="F258" s="149" t="e">
        <f t="shared" si="21"/>
        <v>#DIV/0!</v>
      </c>
      <c r="G258" s="150">
        <f t="shared" si="22"/>
        <v>0</v>
      </c>
      <c r="H258" s="122">
        <v>46</v>
      </c>
      <c r="I258" s="152"/>
      <c r="J258" s="115"/>
    </row>
    <row r="259" spans="1:10" ht="23.25">
      <c r="A259" s="120"/>
      <c r="B259" s="122"/>
      <c r="C259" s="134"/>
      <c r="D259" s="134"/>
      <c r="E259" s="148">
        <f t="shared" si="20"/>
        <v>0</v>
      </c>
      <c r="F259" s="149" t="e">
        <f t="shared" si="21"/>
        <v>#DIV/0!</v>
      </c>
      <c r="G259" s="150">
        <f t="shared" si="22"/>
        <v>0</v>
      </c>
      <c r="H259" s="154">
        <v>47</v>
      </c>
      <c r="I259" s="152"/>
      <c r="J259" s="115"/>
    </row>
    <row r="260" spans="1:10" ht="23.25">
      <c r="A260" s="120"/>
      <c r="B260" s="122"/>
      <c r="C260" s="134"/>
      <c r="D260" s="134"/>
      <c r="E260" s="148">
        <f t="shared" si="20"/>
        <v>0</v>
      </c>
      <c r="F260" s="149" t="e">
        <f t="shared" si="21"/>
        <v>#DIV/0!</v>
      </c>
      <c r="G260" s="150">
        <f t="shared" si="22"/>
        <v>0</v>
      </c>
      <c r="H260" s="122">
        <v>48</v>
      </c>
      <c r="I260" s="152"/>
      <c r="J260" s="115"/>
    </row>
    <row r="261" spans="1:10" ht="23.25">
      <c r="A261" s="120"/>
      <c r="B261" s="122"/>
      <c r="C261" s="134"/>
      <c r="D261" s="134"/>
      <c r="E261" s="148">
        <f t="shared" si="20"/>
        <v>0</v>
      </c>
      <c r="F261" s="149" t="e">
        <f t="shared" si="21"/>
        <v>#DIV/0!</v>
      </c>
      <c r="G261" s="150">
        <f t="shared" si="22"/>
        <v>0</v>
      </c>
      <c r="H261" s="154">
        <v>49</v>
      </c>
      <c r="I261" s="152"/>
      <c r="J261" s="115"/>
    </row>
    <row r="262" spans="1:10" ht="23.25">
      <c r="A262" s="120"/>
      <c r="B262" s="122"/>
      <c r="C262" s="134"/>
      <c r="D262" s="134"/>
      <c r="E262" s="148">
        <f t="shared" si="20"/>
        <v>0</v>
      </c>
      <c r="F262" s="149" t="e">
        <f t="shared" si="21"/>
        <v>#DIV/0!</v>
      </c>
      <c r="G262" s="150">
        <f t="shared" si="22"/>
        <v>0</v>
      </c>
      <c r="H262" s="122">
        <v>50</v>
      </c>
      <c r="I262" s="152"/>
      <c r="J262" s="115"/>
    </row>
    <row r="263" spans="1:10" ht="23.25">
      <c r="A263" s="120"/>
      <c r="B263" s="122"/>
      <c r="C263" s="134"/>
      <c r="D263" s="134"/>
      <c r="E263" s="148">
        <f t="shared" si="20"/>
        <v>0</v>
      </c>
      <c r="F263" s="149" t="e">
        <f t="shared" si="21"/>
        <v>#DIV/0!</v>
      </c>
      <c r="G263" s="150">
        <f t="shared" si="22"/>
        <v>0</v>
      </c>
      <c r="H263" s="154">
        <v>51</v>
      </c>
      <c r="I263" s="152"/>
      <c r="J263" s="115"/>
    </row>
    <row r="264" spans="1:10" ht="23.25">
      <c r="A264" s="120"/>
      <c r="B264" s="122"/>
      <c r="C264" s="134"/>
      <c r="D264" s="134"/>
      <c r="E264" s="148">
        <f t="shared" si="20"/>
        <v>0</v>
      </c>
      <c r="F264" s="149" t="e">
        <f t="shared" si="21"/>
        <v>#DIV/0!</v>
      </c>
      <c r="G264" s="150">
        <f t="shared" si="22"/>
        <v>0</v>
      </c>
      <c r="H264" s="122">
        <v>52</v>
      </c>
      <c r="I264" s="152"/>
      <c r="J264" s="115"/>
    </row>
    <row r="265" spans="1:10" ht="23.25">
      <c r="A265" s="120"/>
      <c r="B265" s="122"/>
      <c r="C265" s="134"/>
      <c r="D265" s="134"/>
      <c r="E265" s="148">
        <f t="shared" si="20"/>
        <v>0</v>
      </c>
      <c r="F265" s="149" t="e">
        <f t="shared" si="21"/>
        <v>#DIV/0!</v>
      </c>
      <c r="G265" s="150">
        <f t="shared" si="22"/>
        <v>0</v>
      </c>
      <c r="H265" s="154">
        <v>53</v>
      </c>
      <c r="I265" s="152"/>
      <c r="J265" s="115"/>
    </row>
    <row r="266" spans="1:10" ht="23.25">
      <c r="A266" s="120"/>
      <c r="B266" s="122"/>
      <c r="C266" s="134"/>
      <c r="D266" s="134"/>
      <c r="E266" s="148">
        <f t="shared" si="20"/>
        <v>0</v>
      </c>
      <c r="F266" s="149" t="e">
        <f t="shared" si="21"/>
        <v>#DIV/0!</v>
      </c>
      <c r="G266" s="150">
        <f t="shared" si="22"/>
        <v>0</v>
      </c>
      <c r="H266" s="122">
        <v>54</v>
      </c>
      <c r="I266" s="152"/>
      <c r="J266" s="115"/>
    </row>
    <row r="267" spans="1:10" ht="23.25">
      <c r="A267" s="120"/>
      <c r="B267" s="122"/>
      <c r="C267" s="134"/>
      <c r="D267" s="134"/>
      <c r="E267" s="148">
        <f t="shared" si="20"/>
        <v>0</v>
      </c>
      <c r="F267" s="149" t="e">
        <f t="shared" si="21"/>
        <v>#DIV/0!</v>
      </c>
      <c r="G267" s="150">
        <f t="shared" si="22"/>
        <v>0</v>
      </c>
      <c r="H267" s="154">
        <v>55</v>
      </c>
      <c r="I267" s="152"/>
      <c r="J267" s="115"/>
    </row>
    <row r="268" spans="1:10" ht="23.25">
      <c r="A268" s="120"/>
      <c r="B268" s="122"/>
      <c r="C268" s="134"/>
      <c r="D268" s="134"/>
      <c r="E268" s="148">
        <f t="shared" si="20"/>
        <v>0</v>
      </c>
      <c r="F268" s="149" t="e">
        <f t="shared" si="21"/>
        <v>#DIV/0!</v>
      </c>
      <c r="G268" s="150">
        <f t="shared" si="22"/>
        <v>0</v>
      </c>
      <c r="H268" s="122">
        <v>56</v>
      </c>
      <c r="I268" s="152"/>
      <c r="J268" s="115"/>
    </row>
    <row r="269" spans="1:10" ht="23.25">
      <c r="A269" s="120"/>
      <c r="B269" s="122"/>
      <c r="C269" s="134"/>
      <c r="D269" s="134"/>
      <c r="E269" s="148">
        <f t="shared" si="20"/>
        <v>0</v>
      </c>
      <c r="F269" s="149" t="e">
        <f t="shared" si="21"/>
        <v>#DIV/0!</v>
      </c>
      <c r="G269" s="150">
        <f t="shared" si="22"/>
        <v>0</v>
      </c>
      <c r="H269" s="154">
        <v>57</v>
      </c>
      <c r="I269" s="152"/>
      <c r="J269" s="115"/>
    </row>
    <row r="270" spans="1:10" ht="23.25">
      <c r="A270" s="120"/>
      <c r="B270" s="122"/>
      <c r="C270" s="134"/>
      <c r="D270" s="134"/>
      <c r="E270" s="148">
        <f t="shared" si="20"/>
        <v>0</v>
      </c>
      <c r="F270" s="149" t="e">
        <f t="shared" si="21"/>
        <v>#DIV/0!</v>
      </c>
      <c r="G270" s="150">
        <f t="shared" si="22"/>
        <v>0</v>
      </c>
      <c r="H270" s="122">
        <v>58</v>
      </c>
      <c r="I270" s="152"/>
      <c r="J270" s="115"/>
    </row>
    <row r="271" spans="1:10" ht="23.25">
      <c r="A271" s="120"/>
      <c r="B271" s="122"/>
      <c r="C271" s="134"/>
      <c r="D271" s="134"/>
      <c r="E271" s="148">
        <f t="shared" si="20"/>
        <v>0</v>
      </c>
      <c r="F271" s="149" t="e">
        <f t="shared" si="21"/>
        <v>#DIV/0!</v>
      </c>
      <c r="G271" s="150">
        <f t="shared" si="22"/>
        <v>0</v>
      </c>
      <c r="H271" s="154">
        <v>59</v>
      </c>
      <c r="I271" s="152"/>
      <c r="J271" s="115"/>
    </row>
    <row r="272" spans="1:10" ht="23.25">
      <c r="A272" s="120"/>
      <c r="B272" s="122"/>
      <c r="C272" s="134"/>
      <c r="D272" s="134"/>
      <c r="E272" s="148">
        <f t="shared" si="20"/>
        <v>0</v>
      </c>
      <c r="F272" s="149" t="e">
        <f t="shared" si="21"/>
        <v>#DIV/0!</v>
      </c>
      <c r="G272" s="150">
        <f t="shared" si="22"/>
        <v>0</v>
      </c>
      <c r="H272" s="122">
        <v>60</v>
      </c>
      <c r="I272" s="152"/>
      <c r="J272" s="115"/>
    </row>
    <row r="273" spans="1:10" ht="23.25">
      <c r="A273" s="120"/>
      <c r="B273" s="122"/>
      <c r="C273" s="134"/>
      <c r="D273" s="134"/>
      <c r="E273" s="148">
        <f aca="true" t="shared" si="23" ref="E273:E410">D273-C273</f>
        <v>0</v>
      </c>
      <c r="F273" s="149" t="e">
        <f aca="true" t="shared" si="24" ref="F273:F404">((10^6)*E273/G273)</f>
        <v>#DIV/0!</v>
      </c>
      <c r="G273" s="150">
        <f aca="true" t="shared" si="25" ref="G273:G404">I273-J273</f>
        <v>0</v>
      </c>
      <c r="H273" s="154">
        <v>61</v>
      </c>
      <c r="I273" s="152"/>
      <c r="J273" s="115"/>
    </row>
    <row r="274" spans="1:10" ht="23.25">
      <c r="A274" s="120"/>
      <c r="B274" s="122"/>
      <c r="C274" s="134"/>
      <c r="D274" s="134"/>
      <c r="E274" s="148">
        <f t="shared" si="23"/>
        <v>0</v>
      </c>
      <c r="F274" s="149" t="e">
        <f t="shared" si="24"/>
        <v>#DIV/0!</v>
      </c>
      <c r="G274" s="150">
        <f t="shared" si="25"/>
        <v>0</v>
      </c>
      <c r="H274" s="122">
        <v>62</v>
      </c>
      <c r="I274" s="152"/>
      <c r="J274" s="115"/>
    </row>
    <row r="275" spans="1:10" ht="23.25">
      <c r="A275" s="120"/>
      <c r="B275" s="122"/>
      <c r="C275" s="134"/>
      <c r="D275" s="134"/>
      <c r="E275" s="148">
        <f t="shared" si="23"/>
        <v>0</v>
      </c>
      <c r="F275" s="149" t="e">
        <f t="shared" si="24"/>
        <v>#DIV/0!</v>
      </c>
      <c r="G275" s="150">
        <f t="shared" si="25"/>
        <v>0</v>
      </c>
      <c r="H275" s="154">
        <v>63</v>
      </c>
      <c r="I275" s="152"/>
      <c r="J275" s="115"/>
    </row>
    <row r="276" spans="1:10" ht="23.25">
      <c r="A276" s="120"/>
      <c r="B276" s="122"/>
      <c r="C276" s="134"/>
      <c r="D276" s="134"/>
      <c r="E276" s="148">
        <f t="shared" si="23"/>
        <v>0</v>
      </c>
      <c r="F276" s="149" t="e">
        <f t="shared" si="24"/>
        <v>#DIV/0!</v>
      </c>
      <c r="G276" s="150">
        <f t="shared" si="25"/>
        <v>0</v>
      </c>
      <c r="H276" s="122">
        <v>64</v>
      </c>
      <c r="I276" s="152"/>
      <c r="J276" s="115"/>
    </row>
    <row r="277" spans="1:10" ht="23.25">
      <c r="A277" s="120"/>
      <c r="B277" s="122"/>
      <c r="C277" s="134"/>
      <c r="D277" s="134"/>
      <c r="E277" s="148">
        <f t="shared" si="23"/>
        <v>0</v>
      </c>
      <c r="F277" s="149" t="e">
        <f t="shared" si="24"/>
        <v>#DIV/0!</v>
      </c>
      <c r="G277" s="150">
        <f t="shared" si="25"/>
        <v>0</v>
      </c>
      <c r="H277" s="154">
        <v>65</v>
      </c>
      <c r="I277" s="152"/>
      <c r="J277" s="115"/>
    </row>
    <row r="278" spans="1:10" ht="23.25">
      <c r="A278" s="120"/>
      <c r="B278" s="122"/>
      <c r="C278" s="134"/>
      <c r="D278" s="134"/>
      <c r="E278" s="148">
        <f t="shared" si="23"/>
        <v>0</v>
      </c>
      <c r="F278" s="149" t="e">
        <f t="shared" si="24"/>
        <v>#DIV/0!</v>
      </c>
      <c r="G278" s="150">
        <f t="shared" si="25"/>
        <v>0</v>
      </c>
      <c r="H278" s="122">
        <v>66</v>
      </c>
      <c r="I278" s="152"/>
      <c r="J278" s="115"/>
    </row>
    <row r="279" spans="1:10" ht="23.25">
      <c r="A279" s="120"/>
      <c r="B279" s="122"/>
      <c r="C279" s="134"/>
      <c r="D279" s="134"/>
      <c r="E279" s="148">
        <f t="shared" si="23"/>
        <v>0</v>
      </c>
      <c r="F279" s="149" t="e">
        <f t="shared" si="24"/>
        <v>#DIV/0!</v>
      </c>
      <c r="G279" s="150">
        <f t="shared" si="25"/>
        <v>0</v>
      </c>
      <c r="H279" s="154">
        <v>67</v>
      </c>
      <c r="I279" s="152"/>
      <c r="J279" s="115"/>
    </row>
    <row r="280" spans="1:10" ht="23.25">
      <c r="A280" s="120"/>
      <c r="B280" s="122"/>
      <c r="C280" s="134"/>
      <c r="D280" s="134"/>
      <c r="E280" s="148">
        <f t="shared" si="23"/>
        <v>0</v>
      </c>
      <c r="F280" s="149" t="e">
        <f t="shared" si="24"/>
        <v>#DIV/0!</v>
      </c>
      <c r="G280" s="150">
        <f t="shared" si="25"/>
        <v>0</v>
      </c>
      <c r="H280" s="122">
        <v>68</v>
      </c>
      <c r="I280" s="152"/>
      <c r="J280" s="115"/>
    </row>
    <row r="281" spans="1:10" ht="23.25">
      <c r="A281" s="120"/>
      <c r="B281" s="122"/>
      <c r="C281" s="134"/>
      <c r="D281" s="134"/>
      <c r="E281" s="148">
        <f t="shared" si="23"/>
        <v>0</v>
      </c>
      <c r="F281" s="149" t="e">
        <f t="shared" si="24"/>
        <v>#DIV/0!</v>
      </c>
      <c r="G281" s="150">
        <f t="shared" si="25"/>
        <v>0</v>
      </c>
      <c r="H281" s="154">
        <v>69</v>
      </c>
      <c r="I281" s="152"/>
      <c r="J281" s="115"/>
    </row>
    <row r="282" spans="1:10" ht="23.25">
      <c r="A282" s="120"/>
      <c r="B282" s="122"/>
      <c r="C282" s="134"/>
      <c r="D282" s="134"/>
      <c r="E282" s="148">
        <f t="shared" si="23"/>
        <v>0</v>
      </c>
      <c r="F282" s="149" t="e">
        <f t="shared" si="24"/>
        <v>#DIV/0!</v>
      </c>
      <c r="G282" s="150">
        <f t="shared" si="25"/>
        <v>0</v>
      </c>
      <c r="H282" s="122">
        <v>70</v>
      </c>
      <c r="I282" s="152"/>
      <c r="J282" s="115"/>
    </row>
    <row r="283" spans="1:10" ht="23.25">
      <c r="A283" s="120"/>
      <c r="B283" s="122"/>
      <c r="C283" s="134"/>
      <c r="D283" s="134"/>
      <c r="E283" s="148">
        <f t="shared" si="23"/>
        <v>0</v>
      </c>
      <c r="F283" s="149" t="e">
        <f t="shared" si="24"/>
        <v>#DIV/0!</v>
      </c>
      <c r="G283" s="150">
        <f t="shared" si="25"/>
        <v>0</v>
      </c>
      <c r="H283" s="154">
        <v>71</v>
      </c>
      <c r="I283" s="152"/>
      <c r="J283" s="115"/>
    </row>
    <row r="284" spans="1:10" ht="23.25">
      <c r="A284" s="120"/>
      <c r="B284" s="122"/>
      <c r="C284" s="134"/>
      <c r="D284" s="134"/>
      <c r="E284" s="148">
        <f t="shared" si="23"/>
        <v>0</v>
      </c>
      <c r="F284" s="149" t="e">
        <f t="shared" si="24"/>
        <v>#DIV/0!</v>
      </c>
      <c r="G284" s="150">
        <f t="shared" si="25"/>
        <v>0</v>
      </c>
      <c r="H284" s="122">
        <v>72</v>
      </c>
      <c r="I284" s="152"/>
      <c r="J284" s="115"/>
    </row>
    <row r="285" spans="1:10" ht="23.25">
      <c r="A285" s="120"/>
      <c r="B285" s="122"/>
      <c r="C285" s="134"/>
      <c r="D285" s="134"/>
      <c r="E285" s="148">
        <f t="shared" si="23"/>
        <v>0</v>
      </c>
      <c r="F285" s="149" t="e">
        <f t="shared" si="24"/>
        <v>#DIV/0!</v>
      </c>
      <c r="G285" s="150">
        <f t="shared" si="25"/>
        <v>0</v>
      </c>
      <c r="H285" s="154">
        <v>73</v>
      </c>
      <c r="I285" s="152"/>
      <c r="J285" s="115"/>
    </row>
    <row r="286" spans="1:10" ht="23.25">
      <c r="A286" s="120"/>
      <c r="B286" s="122"/>
      <c r="C286" s="134"/>
      <c r="D286" s="134"/>
      <c r="E286" s="148">
        <f t="shared" si="23"/>
        <v>0</v>
      </c>
      <c r="F286" s="149" t="e">
        <f t="shared" si="24"/>
        <v>#DIV/0!</v>
      </c>
      <c r="G286" s="150">
        <f t="shared" si="25"/>
        <v>0</v>
      </c>
      <c r="H286" s="122">
        <v>74</v>
      </c>
      <c r="I286" s="152"/>
      <c r="J286" s="115"/>
    </row>
    <row r="287" spans="1:10" ht="23.25">
      <c r="A287" s="120"/>
      <c r="B287" s="122"/>
      <c r="C287" s="134"/>
      <c r="D287" s="134"/>
      <c r="E287" s="148">
        <f t="shared" si="23"/>
        <v>0</v>
      </c>
      <c r="F287" s="149" t="e">
        <f t="shared" si="24"/>
        <v>#DIV/0!</v>
      </c>
      <c r="G287" s="150">
        <f t="shared" si="25"/>
        <v>0</v>
      </c>
      <c r="H287" s="122">
        <v>75</v>
      </c>
      <c r="I287" s="152"/>
      <c r="J287" s="115"/>
    </row>
    <row r="288" spans="1:10" ht="23.25">
      <c r="A288" s="120"/>
      <c r="B288" s="122"/>
      <c r="C288" s="134"/>
      <c r="D288" s="134"/>
      <c r="E288" s="115">
        <f t="shared" si="23"/>
        <v>0</v>
      </c>
      <c r="F288" s="149" t="e">
        <f t="shared" si="24"/>
        <v>#DIV/0!</v>
      </c>
      <c r="G288" s="115">
        <f t="shared" si="25"/>
        <v>0</v>
      </c>
      <c r="H288" s="122">
        <v>76</v>
      </c>
      <c r="I288" s="115"/>
      <c r="J288" s="115"/>
    </row>
    <row r="289" spans="1:10" ht="23.25">
      <c r="A289" s="120"/>
      <c r="B289" s="122"/>
      <c r="C289" s="134"/>
      <c r="D289" s="134"/>
      <c r="E289" s="115">
        <f t="shared" si="23"/>
        <v>0</v>
      </c>
      <c r="F289" s="149" t="e">
        <f t="shared" si="24"/>
        <v>#DIV/0!</v>
      </c>
      <c r="G289" s="115">
        <f t="shared" si="25"/>
        <v>0</v>
      </c>
      <c r="H289" s="122">
        <v>77</v>
      </c>
      <c r="I289" s="115"/>
      <c r="J289" s="115"/>
    </row>
    <row r="290" spans="1:10" ht="23.25">
      <c r="A290" s="120"/>
      <c r="B290" s="122"/>
      <c r="C290" s="134"/>
      <c r="D290" s="134"/>
      <c r="E290" s="115">
        <f t="shared" si="23"/>
        <v>0</v>
      </c>
      <c r="F290" s="149" t="e">
        <f t="shared" si="24"/>
        <v>#DIV/0!</v>
      </c>
      <c r="G290" s="115">
        <f t="shared" si="25"/>
        <v>0</v>
      </c>
      <c r="H290" s="122">
        <v>78</v>
      </c>
      <c r="I290" s="115"/>
      <c r="J290" s="115"/>
    </row>
    <row r="291" spans="1:10" ht="23.25">
      <c r="A291" s="120"/>
      <c r="B291" s="122"/>
      <c r="C291" s="134"/>
      <c r="D291" s="134"/>
      <c r="E291" s="115">
        <f t="shared" si="23"/>
        <v>0</v>
      </c>
      <c r="F291" s="149" t="e">
        <f t="shared" si="24"/>
        <v>#DIV/0!</v>
      </c>
      <c r="G291" s="115">
        <f t="shared" si="25"/>
        <v>0</v>
      </c>
      <c r="H291" s="122">
        <v>79</v>
      </c>
      <c r="I291" s="115"/>
      <c r="J291" s="115"/>
    </row>
    <row r="292" spans="1:10" ht="23.25">
      <c r="A292" s="120"/>
      <c r="B292" s="122"/>
      <c r="C292" s="134"/>
      <c r="D292" s="134"/>
      <c r="E292" s="115">
        <f t="shared" si="23"/>
        <v>0</v>
      </c>
      <c r="F292" s="149" t="e">
        <f t="shared" si="24"/>
        <v>#DIV/0!</v>
      </c>
      <c r="G292" s="115">
        <f t="shared" si="25"/>
        <v>0</v>
      </c>
      <c r="H292" s="122">
        <v>80</v>
      </c>
      <c r="I292" s="115"/>
      <c r="J292" s="115"/>
    </row>
    <row r="293" spans="1:10" ht="23.25">
      <c r="A293" s="120"/>
      <c r="B293" s="122"/>
      <c r="C293" s="134"/>
      <c r="D293" s="134"/>
      <c r="E293" s="115">
        <f t="shared" si="23"/>
        <v>0</v>
      </c>
      <c r="F293" s="149" t="e">
        <f t="shared" si="24"/>
        <v>#DIV/0!</v>
      </c>
      <c r="G293" s="115">
        <f t="shared" si="25"/>
        <v>0</v>
      </c>
      <c r="H293" s="122">
        <v>81</v>
      </c>
      <c r="I293" s="115"/>
      <c r="J293" s="115"/>
    </row>
    <row r="294" spans="1:10" ht="23.25">
      <c r="A294" s="120"/>
      <c r="B294" s="122"/>
      <c r="C294" s="134"/>
      <c r="D294" s="134"/>
      <c r="E294" s="115">
        <f t="shared" si="23"/>
        <v>0</v>
      </c>
      <c r="F294" s="149" t="e">
        <f t="shared" si="24"/>
        <v>#DIV/0!</v>
      </c>
      <c r="G294" s="115">
        <f t="shared" si="25"/>
        <v>0</v>
      </c>
      <c r="H294" s="122">
        <v>82</v>
      </c>
      <c r="I294" s="115"/>
      <c r="J294" s="115"/>
    </row>
    <row r="295" spans="1:10" ht="23.25">
      <c r="A295" s="120"/>
      <c r="B295" s="122"/>
      <c r="C295" s="134"/>
      <c r="D295" s="134"/>
      <c r="E295" s="115">
        <f t="shared" si="23"/>
        <v>0</v>
      </c>
      <c r="F295" s="149" t="e">
        <f t="shared" si="24"/>
        <v>#DIV/0!</v>
      </c>
      <c r="G295" s="115">
        <f t="shared" si="25"/>
        <v>0</v>
      </c>
      <c r="H295" s="122">
        <v>83</v>
      </c>
      <c r="I295" s="115"/>
      <c r="J295" s="115"/>
    </row>
    <row r="296" spans="1:10" ht="23.25">
      <c r="A296" s="120"/>
      <c r="B296" s="122"/>
      <c r="C296" s="134"/>
      <c r="D296" s="134"/>
      <c r="E296" s="115">
        <f t="shared" si="23"/>
        <v>0</v>
      </c>
      <c r="F296" s="149" t="e">
        <f t="shared" si="24"/>
        <v>#DIV/0!</v>
      </c>
      <c r="G296" s="115">
        <f t="shared" si="25"/>
        <v>0</v>
      </c>
      <c r="H296" s="122">
        <v>84</v>
      </c>
      <c r="I296" s="115"/>
      <c r="J296" s="115"/>
    </row>
    <row r="297" spans="1:10" ht="23.25">
      <c r="A297" s="120"/>
      <c r="B297" s="122"/>
      <c r="C297" s="134"/>
      <c r="D297" s="134"/>
      <c r="E297" s="115">
        <f t="shared" si="23"/>
        <v>0</v>
      </c>
      <c r="F297" s="149" t="e">
        <f t="shared" si="24"/>
        <v>#DIV/0!</v>
      </c>
      <c r="G297" s="115">
        <f t="shared" si="25"/>
        <v>0</v>
      </c>
      <c r="H297" s="122">
        <v>85</v>
      </c>
      <c r="I297" s="115"/>
      <c r="J297" s="115"/>
    </row>
    <row r="298" spans="1:10" ht="23.25">
      <c r="A298" s="120"/>
      <c r="B298" s="122"/>
      <c r="C298" s="134"/>
      <c r="D298" s="134"/>
      <c r="E298" s="115">
        <f t="shared" si="23"/>
        <v>0</v>
      </c>
      <c r="F298" s="149" t="e">
        <f t="shared" si="24"/>
        <v>#DIV/0!</v>
      </c>
      <c r="G298" s="115">
        <f t="shared" si="25"/>
        <v>0</v>
      </c>
      <c r="H298" s="122">
        <v>86</v>
      </c>
      <c r="I298" s="115"/>
      <c r="J298" s="115"/>
    </row>
    <row r="299" spans="1:10" ht="23.25">
      <c r="A299" s="120"/>
      <c r="B299" s="122"/>
      <c r="C299" s="134"/>
      <c r="D299" s="134"/>
      <c r="E299" s="115">
        <f t="shared" si="23"/>
        <v>0</v>
      </c>
      <c r="F299" s="149" t="e">
        <f t="shared" si="24"/>
        <v>#DIV/0!</v>
      </c>
      <c r="G299" s="115">
        <f t="shared" si="25"/>
        <v>0</v>
      </c>
      <c r="H299" s="122">
        <v>87</v>
      </c>
      <c r="I299" s="115"/>
      <c r="J299" s="115"/>
    </row>
    <row r="300" spans="1:10" ht="23.25">
      <c r="A300" s="120"/>
      <c r="B300" s="122"/>
      <c r="C300" s="134"/>
      <c r="D300" s="134"/>
      <c r="E300" s="115">
        <f t="shared" si="23"/>
        <v>0</v>
      </c>
      <c r="F300" s="149" t="e">
        <f t="shared" si="24"/>
        <v>#DIV/0!</v>
      </c>
      <c r="G300" s="115">
        <f t="shared" si="25"/>
        <v>0</v>
      </c>
      <c r="H300" s="122">
        <v>88</v>
      </c>
      <c r="I300" s="115"/>
      <c r="J300" s="115"/>
    </row>
    <row r="301" spans="1:10" ht="23.25">
      <c r="A301" s="120"/>
      <c r="B301" s="122"/>
      <c r="C301" s="134"/>
      <c r="D301" s="134"/>
      <c r="E301" s="115">
        <f t="shared" si="23"/>
        <v>0</v>
      </c>
      <c r="F301" s="149" t="e">
        <f t="shared" si="24"/>
        <v>#DIV/0!</v>
      </c>
      <c r="G301" s="115">
        <f t="shared" si="25"/>
        <v>0</v>
      </c>
      <c r="H301" s="122">
        <v>89</v>
      </c>
      <c r="I301" s="115"/>
      <c r="J301" s="115"/>
    </row>
    <row r="302" spans="1:10" ht="24" thickBot="1">
      <c r="A302" s="193"/>
      <c r="B302" s="194"/>
      <c r="C302" s="195"/>
      <c r="D302" s="195"/>
      <c r="E302" s="196">
        <f t="shared" si="23"/>
        <v>0</v>
      </c>
      <c r="F302" s="197" t="e">
        <f t="shared" si="24"/>
        <v>#DIV/0!</v>
      </c>
      <c r="G302" s="196">
        <f t="shared" si="25"/>
        <v>0</v>
      </c>
      <c r="H302" s="194">
        <v>90</v>
      </c>
      <c r="I302" s="196"/>
      <c r="J302" s="196"/>
    </row>
    <row r="303" spans="1:10" ht="23.25">
      <c r="A303" s="153"/>
      <c r="B303" s="154"/>
      <c r="C303" s="155"/>
      <c r="D303" s="155"/>
      <c r="E303" s="160">
        <f t="shared" si="23"/>
        <v>0</v>
      </c>
      <c r="F303" s="157" t="e">
        <f t="shared" si="24"/>
        <v>#DIV/0!</v>
      </c>
      <c r="G303" s="160">
        <f t="shared" si="25"/>
        <v>0</v>
      </c>
      <c r="H303" s="154">
        <v>1</v>
      </c>
      <c r="I303" s="160"/>
      <c r="J303" s="160"/>
    </row>
    <row r="304" spans="1:10" ht="23.25">
      <c r="A304" s="120"/>
      <c r="B304" s="122"/>
      <c r="C304" s="134"/>
      <c r="D304" s="134"/>
      <c r="E304" s="115">
        <f t="shared" si="23"/>
        <v>0</v>
      </c>
      <c r="F304" s="149" t="e">
        <f t="shared" si="24"/>
        <v>#DIV/0!</v>
      </c>
      <c r="G304" s="115">
        <f t="shared" si="25"/>
        <v>0</v>
      </c>
      <c r="H304" s="122">
        <v>2</v>
      </c>
      <c r="I304" s="115"/>
      <c r="J304" s="115"/>
    </row>
    <row r="305" spans="1:10" ht="23.25">
      <c r="A305" s="120"/>
      <c r="B305" s="122"/>
      <c r="C305" s="134"/>
      <c r="D305" s="134"/>
      <c r="E305" s="115">
        <f t="shared" si="23"/>
        <v>0</v>
      </c>
      <c r="F305" s="149" t="e">
        <f t="shared" si="24"/>
        <v>#DIV/0!</v>
      </c>
      <c r="G305" s="115">
        <f t="shared" si="25"/>
        <v>0</v>
      </c>
      <c r="H305" s="122">
        <v>3</v>
      </c>
      <c r="I305" s="115"/>
      <c r="J305" s="115"/>
    </row>
    <row r="306" spans="1:10" ht="23.25">
      <c r="A306" s="120"/>
      <c r="B306" s="122"/>
      <c r="C306" s="134"/>
      <c r="D306" s="134"/>
      <c r="E306" s="115">
        <f t="shared" si="23"/>
        <v>0</v>
      </c>
      <c r="F306" s="149" t="e">
        <f t="shared" si="24"/>
        <v>#DIV/0!</v>
      </c>
      <c r="G306" s="115">
        <f t="shared" si="25"/>
        <v>0</v>
      </c>
      <c r="H306" s="122">
        <v>4</v>
      </c>
      <c r="I306" s="115"/>
      <c r="J306" s="115"/>
    </row>
    <row r="307" spans="1:10" ht="23.25">
      <c r="A307" s="120"/>
      <c r="B307" s="122"/>
      <c r="C307" s="134"/>
      <c r="D307" s="134"/>
      <c r="E307" s="115">
        <f t="shared" si="23"/>
        <v>0</v>
      </c>
      <c r="F307" s="149" t="e">
        <f t="shared" si="24"/>
        <v>#DIV/0!</v>
      </c>
      <c r="G307" s="115">
        <f t="shared" si="25"/>
        <v>0</v>
      </c>
      <c r="H307" s="122">
        <v>5</v>
      </c>
      <c r="I307" s="115"/>
      <c r="J307" s="115"/>
    </row>
    <row r="308" spans="1:10" ht="23.25">
      <c r="A308" s="120"/>
      <c r="B308" s="122"/>
      <c r="C308" s="134"/>
      <c r="D308" s="134"/>
      <c r="E308" s="115">
        <f t="shared" si="23"/>
        <v>0</v>
      </c>
      <c r="F308" s="149" t="e">
        <f t="shared" si="24"/>
        <v>#DIV/0!</v>
      </c>
      <c r="G308" s="115">
        <f t="shared" si="25"/>
        <v>0</v>
      </c>
      <c r="H308" s="122">
        <v>6</v>
      </c>
      <c r="I308" s="115"/>
      <c r="J308" s="115"/>
    </row>
    <row r="309" spans="1:10" ht="23.25">
      <c r="A309" s="120"/>
      <c r="B309" s="122"/>
      <c r="C309" s="134"/>
      <c r="D309" s="134"/>
      <c r="E309" s="115">
        <f t="shared" si="23"/>
        <v>0</v>
      </c>
      <c r="F309" s="149" t="e">
        <f t="shared" si="24"/>
        <v>#DIV/0!</v>
      </c>
      <c r="G309" s="115">
        <f t="shared" si="25"/>
        <v>0</v>
      </c>
      <c r="H309" s="122">
        <v>7</v>
      </c>
      <c r="I309" s="115"/>
      <c r="J309" s="115"/>
    </row>
    <row r="310" spans="1:10" ht="23.25">
      <c r="A310" s="120"/>
      <c r="B310" s="122"/>
      <c r="C310" s="134"/>
      <c r="D310" s="134"/>
      <c r="E310" s="115">
        <f t="shared" si="23"/>
        <v>0</v>
      </c>
      <c r="F310" s="149" t="e">
        <f t="shared" si="24"/>
        <v>#DIV/0!</v>
      </c>
      <c r="G310" s="115">
        <f t="shared" si="25"/>
        <v>0</v>
      </c>
      <c r="H310" s="122">
        <v>8</v>
      </c>
      <c r="I310" s="115"/>
      <c r="J310" s="115"/>
    </row>
    <row r="311" spans="1:10" ht="23.25">
      <c r="A311" s="120"/>
      <c r="B311" s="122"/>
      <c r="C311" s="134"/>
      <c r="D311" s="134"/>
      <c r="E311" s="115">
        <f t="shared" si="23"/>
        <v>0</v>
      </c>
      <c r="F311" s="149" t="e">
        <f t="shared" si="24"/>
        <v>#DIV/0!</v>
      </c>
      <c r="G311" s="115">
        <f t="shared" si="25"/>
        <v>0</v>
      </c>
      <c r="H311" s="122">
        <v>9</v>
      </c>
      <c r="I311" s="115"/>
      <c r="J311" s="115"/>
    </row>
    <row r="312" spans="1:10" ht="23.25">
      <c r="A312" s="120"/>
      <c r="B312" s="122"/>
      <c r="C312" s="134"/>
      <c r="D312" s="134"/>
      <c r="E312" s="115">
        <f t="shared" si="23"/>
        <v>0</v>
      </c>
      <c r="F312" s="149" t="e">
        <f t="shared" si="24"/>
        <v>#DIV/0!</v>
      </c>
      <c r="G312" s="115">
        <f t="shared" si="25"/>
        <v>0</v>
      </c>
      <c r="H312" s="122">
        <v>10</v>
      </c>
      <c r="I312" s="115"/>
      <c r="J312" s="115"/>
    </row>
    <row r="313" spans="1:10" ht="23.25">
      <c r="A313" s="120"/>
      <c r="B313" s="122"/>
      <c r="C313" s="134"/>
      <c r="D313" s="134"/>
      <c r="E313" s="115">
        <f t="shared" si="23"/>
        <v>0</v>
      </c>
      <c r="F313" s="149" t="e">
        <f t="shared" si="24"/>
        <v>#DIV/0!</v>
      </c>
      <c r="G313" s="115">
        <f t="shared" si="25"/>
        <v>0</v>
      </c>
      <c r="H313" s="122">
        <v>11</v>
      </c>
      <c r="I313" s="115"/>
      <c r="J313" s="115"/>
    </row>
    <row r="314" spans="1:10" ht="23.25">
      <c r="A314" s="120"/>
      <c r="B314" s="122"/>
      <c r="C314" s="134"/>
      <c r="D314" s="134"/>
      <c r="E314" s="115">
        <f t="shared" si="23"/>
        <v>0</v>
      </c>
      <c r="F314" s="149" t="e">
        <f t="shared" si="24"/>
        <v>#DIV/0!</v>
      </c>
      <c r="G314" s="115">
        <f t="shared" si="25"/>
        <v>0</v>
      </c>
      <c r="H314" s="122">
        <v>12</v>
      </c>
      <c r="I314" s="115"/>
      <c r="J314" s="115"/>
    </row>
    <row r="315" spans="1:10" ht="23.25">
      <c r="A315" s="120"/>
      <c r="B315" s="122"/>
      <c r="C315" s="134"/>
      <c r="D315" s="134"/>
      <c r="E315" s="115">
        <f t="shared" si="23"/>
        <v>0</v>
      </c>
      <c r="F315" s="149" t="e">
        <f t="shared" si="24"/>
        <v>#DIV/0!</v>
      </c>
      <c r="G315" s="115">
        <f t="shared" si="25"/>
        <v>0</v>
      </c>
      <c r="H315" s="122">
        <v>13</v>
      </c>
      <c r="I315" s="115"/>
      <c r="J315" s="115"/>
    </row>
    <row r="316" spans="1:10" ht="23.25">
      <c r="A316" s="120"/>
      <c r="B316" s="122"/>
      <c r="C316" s="134"/>
      <c r="D316" s="134"/>
      <c r="E316" s="115">
        <f t="shared" si="23"/>
        <v>0</v>
      </c>
      <c r="F316" s="149" t="e">
        <f t="shared" si="24"/>
        <v>#DIV/0!</v>
      </c>
      <c r="G316" s="115">
        <f t="shared" si="25"/>
        <v>0</v>
      </c>
      <c r="H316" s="122">
        <v>14</v>
      </c>
      <c r="I316" s="115"/>
      <c r="J316" s="115"/>
    </row>
    <row r="317" spans="1:10" ht="23.25">
      <c r="A317" s="120"/>
      <c r="B317" s="122"/>
      <c r="C317" s="134"/>
      <c r="D317" s="134"/>
      <c r="E317" s="115">
        <f t="shared" si="23"/>
        <v>0</v>
      </c>
      <c r="F317" s="149" t="e">
        <f t="shared" si="24"/>
        <v>#DIV/0!</v>
      </c>
      <c r="G317" s="115">
        <f t="shared" si="25"/>
        <v>0</v>
      </c>
      <c r="H317" s="122">
        <v>15</v>
      </c>
      <c r="I317" s="115"/>
      <c r="J317" s="115"/>
    </row>
    <row r="318" spans="1:10" ht="23.25">
      <c r="A318" s="120"/>
      <c r="B318" s="122"/>
      <c r="C318" s="134"/>
      <c r="D318" s="134"/>
      <c r="E318" s="115">
        <f t="shared" si="23"/>
        <v>0</v>
      </c>
      <c r="F318" s="149" t="e">
        <f t="shared" si="24"/>
        <v>#DIV/0!</v>
      </c>
      <c r="G318" s="115">
        <f t="shared" si="25"/>
        <v>0</v>
      </c>
      <c r="H318" s="122">
        <v>16</v>
      </c>
      <c r="I318" s="115"/>
      <c r="J318" s="115"/>
    </row>
    <row r="319" spans="1:10" ht="23.25">
      <c r="A319" s="120"/>
      <c r="B319" s="122"/>
      <c r="C319" s="134"/>
      <c r="D319" s="134"/>
      <c r="E319" s="115">
        <f t="shared" si="23"/>
        <v>0</v>
      </c>
      <c r="F319" s="149" t="e">
        <f t="shared" si="24"/>
        <v>#DIV/0!</v>
      </c>
      <c r="G319" s="115">
        <f t="shared" si="25"/>
        <v>0</v>
      </c>
      <c r="H319" s="122">
        <v>17</v>
      </c>
      <c r="I319" s="115"/>
      <c r="J319" s="115"/>
    </row>
    <row r="320" spans="1:10" ht="23.25">
      <c r="A320" s="120"/>
      <c r="B320" s="122"/>
      <c r="C320" s="134"/>
      <c r="D320" s="134"/>
      <c r="E320" s="115">
        <f t="shared" si="23"/>
        <v>0</v>
      </c>
      <c r="F320" s="149" t="e">
        <f t="shared" si="24"/>
        <v>#DIV/0!</v>
      </c>
      <c r="G320" s="115">
        <f t="shared" si="25"/>
        <v>0</v>
      </c>
      <c r="H320" s="122">
        <v>18</v>
      </c>
      <c r="I320" s="115"/>
      <c r="J320" s="115"/>
    </row>
    <row r="321" spans="1:10" ht="23.25">
      <c r="A321" s="120"/>
      <c r="B321" s="122"/>
      <c r="C321" s="134"/>
      <c r="D321" s="134"/>
      <c r="E321" s="115">
        <f t="shared" si="23"/>
        <v>0</v>
      </c>
      <c r="F321" s="149" t="e">
        <f t="shared" si="24"/>
        <v>#DIV/0!</v>
      </c>
      <c r="G321" s="115">
        <f t="shared" si="25"/>
        <v>0</v>
      </c>
      <c r="H321" s="122">
        <v>19</v>
      </c>
      <c r="I321" s="115"/>
      <c r="J321" s="115"/>
    </row>
    <row r="322" spans="1:10" ht="23.25">
      <c r="A322" s="120"/>
      <c r="B322" s="122"/>
      <c r="C322" s="134"/>
      <c r="D322" s="134"/>
      <c r="E322" s="115">
        <f t="shared" si="23"/>
        <v>0</v>
      </c>
      <c r="F322" s="149" t="e">
        <f t="shared" si="24"/>
        <v>#DIV/0!</v>
      </c>
      <c r="G322" s="115">
        <f t="shared" si="25"/>
        <v>0</v>
      </c>
      <c r="H322" s="122">
        <v>20</v>
      </c>
      <c r="I322" s="115"/>
      <c r="J322" s="115"/>
    </row>
    <row r="323" spans="1:10" ht="23.25">
      <c r="A323" s="120"/>
      <c r="B323" s="122"/>
      <c r="C323" s="134"/>
      <c r="D323" s="134"/>
      <c r="E323" s="115">
        <f t="shared" si="23"/>
        <v>0</v>
      </c>
      <c r="F323" s="149" t="e">
        <f t="shared" si="24"/>
        <v>#DIV/0!</v>
      </c>
      <c r="G323" s="115">
        <f t="shared" si="25"/>
        <v>0</v>
      </c>
      <c r="H323" s="122">
        <v>21</v>
      </c>
      <c r="I323" s="115"/>
      <c r="J323" s="115"/>
    </row>
    <row r="324" spans="1:10" ht="23.25">
      <c r="A324" s="120"/>
      <c r="B324" s="122"/>
      <c r="C324" s="134"/>
      <c r="D324" s="134"/>
      <c r="E324" s="115">
        <f t="shared" si="23"/>
        <v>0</v>
      </c>
      <c r="F324" s="149" t="e">
        <f t="shared" si="24"/>
        <v>#DIV/0!</v>
      </c>
      <c r="G324" s="115">
        <f t="shared" si="25"/>
        <v>0</v>
      </c>
      <c r="H324" s="122">
        <v>22</v>
      </c>
      <c r="I324" s="115"/>
      <c r="J324" s="115"/>
    </row>
    <row r="325" spans="1:10" ht="23.25">
      <c r="A325" s="120"/>
      <c r="B325" s="122"/>
      <c r="C325" s="134"/>
      <c r="D325" s="134"/>
      <c r="E325" s="115">
        <f t="shared" si="23"/>
        <v>0</v>
      </c>
      <c r="F325" s="149" t="e">
        <f t="shared" si="24"/>
        <v>#DIV/0!</v>
      </c>
      <c r="G325" s="115">
        <f t="shared" si="25"/>
        <v>0</v>
      </c>
      <c r="H325" s="122">
        <v>23</v>
      </c>
      <c r="I325" s="115"/>
      <c r="J325" s="115"/>
    </row>
    <row r="326" spans="1:10" ht="23.25">
      <c r="A326" s="120"/>
      <c r="B326" s="122"/>
      <c r="C326" s="134"/>
      <c r="D326" s="134"/>
      <c r="E326" s="115">
        <f t="shared" si="23"/>
        <v>0</v>
      </c>
      <c r="F326" s="149" t="e">
        <f t="shared" si="24"/>
        <v>#DIV/0!</v>
      </c>
      <c r="G326" s="115">
        <f t="shared" si="25"/>
        <v>0</v>
      </c>
      <c r="H326" s="122">
        <v>24</v>
      </c>
      <c r="I326" s="115"/>
      <c r="J326" s="115"/>
    </row>
    <row r="327" spans="1:10" ht="23.25">
      <c r="A327" s="120"/>
      <c r="B327" s="122"/>
      <c r="C327" s="134"/>
      <c r="D327" s="134"/>
      <c r="E327" s="115">
        <f t="shared" si="23"/>
        <v>0</v>
      </c>
      <c r="F327" s="149" t="e">
        <f t="shared" si="24"/>
        <v>#DIV/0!</v>
      </c>
      <c r="G327" s="115">
        <f t="shared" si="25"/>
        <v>0</v>
      </c>
      <c r="H327" s="122">
        <v>25</v>
      </c>
      <c r="I327" s="115"/>
      <c r="J327" s="115"/>
    </row>
    <row r="328" spans="1:10" ht="23.25">
      <c r="A328" s="120"/>
      <c r="B328" s="122"/>
      <c r="C328" s="192"/>
      <c r="D328" s="134"/>
      <c r="E328" s="115">
        <f t="shared" si="23"/>
        <v>0</v>
      </c>
      <c r="F328" s="149" t="e">
        <f t="shared" si="24"/>
        <v>#DIV/0!</v>
      </c>
      <c r="G328" s="115">
        <f t="shared" si="25"/>
        <v>0</v>
      </c>
      <c r="H328" s="122">
        <v>26</v>
      </c>
      <c r="I328" s="115"/>
      <c r="J328" s="115"/>
    </row>
    <row r="329" spans="1:10" ht="23.25">
      <c r="A329" s="120"/>
      <c r="B329" s="122"/>
      <c r="C329" s="134"/>
      <c r="D329" s="134"/>
      <c r="E329" s="115">
        <f t="shared" si="23"/>
        <v>0</v>
      </c>
      <c r="F329" s="149" t="e">
        <f t="shared" si="24"/>
        <v>#DIV/0!</v>
      </c>
      <c r="G329" s="115">
        <f t="shared" si="25"/>
        <v>0</v>
      </c>
      <c r="H329" s="122">
        <v>27</v>
      </c>
      <c r="I329" s="115"/>
      <c r="J329" s="115"/>
    </row>
    <row r="330" spans="1:10" ht="23.25">
      <c r="A330" s="120"/>
      <c r="B330" s="122"/>
      <c r="C330" s="134"/>
      <c r="D330" s="134"/>
      <c r="E330" s="115">
        <f t="shared" si="23"/>
        <v>0</v>
      </c>
      <c r="F330" s="149" t="e">
        <f t="shared" si="24"/>
        <v>#DIV/0!</v>
      </c>
      <c r="G330" s="115">
        <f t="shared" si="25"/>
        <v>0</v>
      </c>
      <c r="H330" s="122">
        <v>28</v>
      </c>
      <c r="I330" s="115"/>
      <c r="J330" s="115"/>
    </row>
    <row r="331" spans="1:10" ht="23.25">
      <c r="A331" s="120"/>
      <c r="B331" s="122"/>
      <c r="C331" s="134"/>
      <c r="D331" s="134"/>
      <c r="E331" s="115">
        <f t="shared" si="23"/>
        <v>0</v>
      </c>
      <c r="F331" s="149" t="e">
        <f t="shared" si="24"/>
        <v>#DIV/0!</v>
      </c>
      <c r="G331" s="115">
        <f t="shared" si="25"/>
        <v>0</v>
      </c>
      <c r="H331" s="122">
        <v>29</v>
      </c>
      <c r="I331" s="115"/>
      <c r="J331" s="115"/>
    </row>
    <row r="332" spans="1:10" ht="23.25">
      <c r="A332" s="120"/>
      <c r="B332" s="122"/>
      <c r="C332" s="134"/>
      <c r="D332" s="134"/>
      <c r="E332" s="115">
        <f t="shared" si="23"/>
        <v>0</v>
      </c>
      <c r="F332" s="149" t="e">
        <f t="shared" si="24"/>
        <v>#DIV/0!</v>
      </c>
      <c r="G332" s="115">
        <f t="shared" si="25"/>
        <v>0</v>
      </c>
      <c r="H332" s="122">
        <v>30</v>
      </c>
      <c r="I332" s="115"/>
      <c r="J332" s="115"/>
    </row>
    <row r="333" spans="1:10" ht="23.25">
      <c r="A333" s="120"/>
      <c r="B333" s="122"/>
      <c r="C333" s="134"/>
      <c r="D333" s="134"/>
      <c r="E333" s="115">
        <f t="shared" si="23"/>
        <v>0</v>
      </c>
      <c r="F333" s="149" t="e">
        <f t="shared" si="24"/>
        <v>#DIV/0!</v>
      </c>
      <c r="G333" s="115">
        <f t="shared" si="25"/>
        <v>0</v>
      </c>
      <c r="H333" s="122">
        <v>31</v>
      </c>
      <c r="I333" s="115"/>
      <c r="J333" s="115"/>
    </row>
    <row r="334" spans="1:10" ht="23.25">
      <c r="A334" s="120"/>
      <c r="B334" s="122"/>
      <c r="C334" s="134"/>
      <c r="D334" s="134"/>
      <c r="E334" s="115">
        <f t="shared" si="23"/>
        <v>0</v>
      </c>
      <c r="F334" s="149" t="e">
        <f t="shared" si="24"/>
        <v>#DIV/0!</v>
      </c>
      <c r="G334" s="115">
        <f t="shared" si="25"/>
        <v>0</v>
      </c>
      <c r="H334" s="122">
        <v>32</v>
      </c>
      <c r="I334" s="115"/>
      <c r="J334" s="115"/>
    </row>
    <row r="335" spans="1:10" ht="23.25">
      <c r="A335" s="120"/>
      <c r="B335" s="122"/>
      <c r="C335" s="134"/>
      <c r="D335" s="134"/>
      <c r="E335" s="115">
        <f t="shared" si="23"/>
        <v>0</v>
      </c>
      <c r="F335" s="149" t="e">
        <f t="shared" si="24"/>
        <v>#DIV/0!</v>
      </c>
      <c r="G335" s="115">
        <f t="shared" si="25"/>
        <v>0</v>
      </c>
      <c r="H335" s="122">
        <v>33</v>
      </c>
      <c r="I335" s="115"/>
      <c r="J335" s="115"/>
    </row>
    <row r="336" spans="1:10" ht="23.25">
      <c r="A336" s="120"/>
      <c r="B336" s="122"/>
      <c r="C336" s="134"/>
      <c r="D336" s="134"/>
      <c r="E336" s="115">
        <f t="shared" si="23"/>
        <v>0</v>
      </c>
      <c r="F336" s="149" t="e">
        <f t="shared" si="24"/>
        <v>#DIV/0!</v>
      </c>
      <c r="G336" s="115">
        <f t="shared" si="25"/>
        <v>0</v>
      </c>
      <c r="H336" s="122">
        <v>34</v>
      </c>
      <c r="I336" s="115"/>
      <c r="J336" s="115"/>
    </row>
    <row r="337" spans="1:10" ht="23.25">
      <c r="A337" s="120"/>
      <c r="B337" s="122"/>
      <c r="C337" s="134"/>
      <c r="D337" s="134"/>
      <c r="E337" s="115">
        <f t="shared" si="23"/>
        <v>0</v>
      </c>
      <c r="F337" s="149" t="e">
        <f t="shared" si="24"/>
        <v>#DIV/0!</v>
      </c>
      <c r="G337" s="115">
        <f t="shared" si="25"/>
        <v>0</v>
      </c>
      <c r="H337" s="122">
        <v>35</v>
      </c>
      <c r="I337" s="115"/>
      <c r="J337" s="115"/>
    </row>
    <row r="338" spans="1:10" ht="23.25">
      <c r="A338" s="120"/>
      <c r="B338" s="122"/>
      <c r="C338" s="134"/>
      <c r="D338" s="134"/>
      <c r="E338" s="115">
        <f t="shared" si="23"/>
        <v>0</v>
      </c>
      <c r="F338" s="149" t="e">
        <f t="shared" si="24"/>
        <v>#DIV/0!</v>
      </c>
      <c r="G338" s="115">
        <f t="shared" si="25"/>
        <v>0</v>
      </c>
      <c r="H338" s="122">
        <v>36</v>
      </c>
      <c r="I338" s="115"/>
      <c r="J338" s="115"/>
    </row>
    <row r="339" spans="1:10" ht="23.25">
      <c r="A339" s="120"/>
      <c r="B339" s="122"/>
      <c r="C339" s="134"/>
      <c r="D339" s="134"/>
      <c r="E339" s="115">
        <f t="shared" si="23"/>
        <v>0</v>
      </c>
      <c r="F339" s="149" t="e">
        <f t="shared" si="24"/>
        <v>#DIV/0!</v>
      </c>
      <c r="G339" s="115">
        <f t="shared" si="25"/>
        <v>0</v>
      </c>
      <c r="H339" s="122">
        <v>37</v>
      </c>
      <c r="I339" s="115"/>
      <c r="J339" s="115"/>
    </row>
    <row r="340" spans="1:10" ht="23.25">
      <c r="A340" s="120"/>
      <c r="B340" s="122"/>
      <c r="C340" s="134"/>
      <c r="D340" s="134"/>
      <c r="E340" s="115">
        <f t="shared" si="23"/>
        <v>0</v>
      </c>
      <c r="F340" s="149" t="e">
        <f t="shared" si="24"/>
        <v>#DIV/0!</v>
      </c>
      <c r="G340" s="115">
        <f t="shared" si="25"/>
        <v>0</v>
      </c>
      <c r="H340" s="122">
        <v>38</v>
      </c>
      <c r="I340" s="115"/>
      <c r="J340" s="115"/>
    </row>
    <row r="341" spans="1:10" ht="23.25">
      <c r="A341" s="120"/>
      <c r="B341" s="122"/>
      <c r="C341" s="134"/>
      <c r="D341" s="134"/>
      <c r="E341" s="115">
        <f t="shared" si="23"/>
        <v>0</v>
      </c>
      <c r="F341" s="149" t="e">
        <f t="shared" si="24"/>
        <v>#DIV/0!</v>
      </c>
      <c r="G341" s="115">
        <f t="shared" si="25"/>
        <v>0</v>
      </c>
      <c r="H341" s="122">
        <v>39</v>
      </c>
      <c r="I341" s="115"/>
      <c r="J341" s="115"/>
    </row>
    <row r="342" spans="1:10" ht="23.25">
      <c r="A342" s="120"/>
      <c r="B342" s="122"/>
      <c r="C342" s="134"/>
      <c r="D342" s="134"/>
      <c r="E342" s="115">
        <f t="shared" si="23"/>
        <v>0</v>
      </c>
      <c r="F342" s="149" t="e">
        <f t="shared" si="24"/>
        <v>#DIV/0!</v>
      </c>
      <c r="G342" s="115">
        <f t="shared" si="25"/>
        <v>0</v>
      </c>
      <c r="H342" s="122">
        <v>40</v>
      </c>
      <c r="I342" s="115"/>
      <c r="J342" s="115"/>
    </row>
    <row r="343" spans="1:10" ht="23.25">
      <c r="A343" s="120"/>
      <c r="B343" s="122"/>
      <c r="C343" s="134"/>
      <c r="D343" s="134"/>
      <c r="E343" s="115">
        <f t="shared" si="23"/>
        <v>0</v>
      </c>
      <c r="F343" s="149" t="e">
        <f t="shared" si="24"/>
        <v>#DIV/0!</v>
      </c>
      <c r="G343" s="115">
        <f t="shared" si="25"/>
        <v>0</v>
      </c>
      <c r="H343" s="122">
        <v>41</v>
      </c>
      <c r="I343" s="115"/>
      <c r="J343" s="115"/>
    </row>
    <row r="344" spans="1:10" ht="23.25">
      <c r="A344" s="120"/>
      <c r="B344" s="122"/>
      <c r="C344" s="134"/>
      <c r="D344" s="134"/>
      <c r="E344" s="115">
        <f t="shared" si="23"/>
        <v>0</v>
      </c>
      <c r="F344" s="149" t="e">
        <f t="shared" si="24"/>
        <v>#DIV/0!</v>
      </c>
      <c r="G344" s="115">
        <f t="shared" si="25"/>
        <v>0</v>
      </c>
      <c r="H344" s="122">
        <v>42</v>
      </c>
      <c r="I344" s="115"/>
      <c r="J344" s="115"/>
    </row>
    <row r="345" spans="1:10" ht="23.25">
      <c r="A345" s="120"/>
      <c r="B345" s="122"/>
      <c r="C345" s="134"/>
      <c r="D345" s="134"/>
      <c r="E345" s="115">
        <f t="shared" si="23"/>
        <v>0</v>
      </c>
      <c r="F345" s="149" t="e">
        <f t="shared" si="24"/>
        <v>#DIV/0!</v>
      </c>
      <c r="G345" s="115">
        <f t="shared" si="25"/>
        <v>0</v>
      </c>
      <c r="H345" s="122">
        <v>43</v>
      </c>
      <c r="I345" s="115"/>
      <c r="J345" s="115"/>
    </row>
    <row r="346" spans="1:10" ht="23.25">
      <c r="A346" s="120"/>
      <c r="B346" s="122"/>
      <c r="C346" s="134"/>
      <c r="D346" s="134"/>
      <c r="E346" s="115">
        <f t="shared" si="23"/>
        <v>0</v>
      </c>
      <c r="F346" s="149" t="e">
        <f t="shared" si="24"/>
        <v>#DIV/0!</v>
      </c>
      <c r="G346" s="115">
        <f t="shared" si="25"/>
        <v>0</v>
      </c>
      <c r="H346" s="122">
        <v>44</v>
      </c>
      <c r="I346" s="115"/>
      <c r="J346" s="115"/>
    </row>
    <row r="347" spans="1:10" ht="23.25">
      <c r="A347" s="120"/>
      <c r="B347" s="122"/>
      <c r="C347" s="134"/>
      <c r="D347" s="134"/>
      <c r="E347" s="115">
        <f t="shared" si="23"/>
        <v>0</v>
      </c>
      <c r="F347" s="149" t="e">
        <f t="shared" si="24"/>
        <v>#DIV/0!</v>
      </c>
      <c r="G347" s="115">
        <f t="shared" si="25"/>
        <v>0</v>
      </c>
      <c r="H347" s="122">
        <v>45</v>
      </c>
      <c r="I347" s="115"/>
      <c r="J347" s="115"/>
    </row>
    <row r="348" spans="1:10" ht="23.25">
      <c r="A348" s="120"/>
      <c r="B348" s="122"/>
      <c r="C348" s="134"/>
      <c r="D348" s="134"/>
      <c r="E348" s="115">
        <f t="shared" si="23"/>
        <v>0</v>
      </c>
      <c r="F348" s="149" t="e">
        <f t="shared" si="24"/>
        <v>#DIV/0!</v>
      </c>
      <c r="G348" s="115">
        <f t="shared" si="25"/>
        <v>0</v>
      </c>
      <c r="H348" s="122">
        <v>46</v>
      </c>
      <c r="I348" s="115"/>
      <c r="J348" s="115"/>
    </row>
    <row r="349" spans="2:10" ht="23.25">
      <c r="B349" s="122"/>
      <c r="C349" s="134"/>
      <c r="D349" s="134"/>
      <c r="E349" s="115">
        <f t="shared" si="23"/>
        <v>0</v>
      </c>
      <c r="F349" s="149" t="e">
        <f t="shared" si="24"/>
        <v>#DIV/0!</v>
      </c>
      <c r="G349" s="115">
        <f t="shared" si="25"/>
        <v>0</v>
      </c>
      <c r="H349" s="122">
        <v>47</v>
      </c>
      <c r="I349" s="115"/>
      <c r="J349" s="115"/>
    </row>
    <row r="350" spans="1:10" ht="23.25">
      <c r="A350" s="120"/>
      <c r="B350" s="122"/>
      <c r="C350" s="134"/>
      <c r="D350" s="134"/>
      <c r="E350" s="115">
        <f t="shared" si="23"/>
        <v>0</v>
      </c>
      <c r="F350" s="149" t="e">
        <f t="shared" si="24"/>
        <v>#DIV/0!</v>
      </c>
      <c r="G350" s="115">
        <f t="shared" si="25"/>
        <v>0</v>
      </c>
      <c r="H350" s="122">
        <v>48</v>
      </c>
      <c r="I350" s="115"/>
      <c r="J350" s="115"/>
    </row>
    <row r="351" spans="1:10" ht="23.25">
      <c r="A351" s="120"/>
      <c r="B351" s="122"/>
      <c r="C351" s="134"/>
      <c r="D351" s="134"/>
      <c r="E351" s="115">
        <f t="shared" si="23"/>
        <v>0</v>
      </c>
      <c r="F351" s="149" t="e">
        <f t="shared" si="24"/>
        <v>#DIV/0!</v>
      </c>
      <c r="G351" s="115">
        <f t="shared" si="25"/>
        <v>0</v>
      </c>
      <c r="H351" s="122">
        <v>49</v>
      </c>
      <c r="I351" s="115"/>
      <c r="J351" s="115"/>
    </row>
    <row r="352" spans="1:10" ht="23.25">
      <c r="A352" s="120"/>
      <c r="B352" s="122"/>
      <c r="C352" s="134"/>
      <c r="D352" s="134"/>
      <c r="E352" s="115">
        <f t="shared" si="23"/>
        <v>0</v>
      </c>
      <c r="F352" s="149" t="e">
        <f t="shared" si="24"/>
        <v>#DIV/0!</v>
      </c>
      <c r="G352" s="115">
        <f t="shared" si="25"/>
        <v>0</v>
      </c>
      <c r="H352" s="122">
        <v>50</v>
      </c>
      <c r="I352" s="115"/>
      <c r="J352" s="115"/>
    </row>
    <row r="353" spans="1:10" ht="23.25">
      <c r="A353" s="120"/>
      <c r="B353" s="122"/>
      <c r="C353" s="134"/>
      <c r="D353" s="134"/>
      <c r="E353" s="115">
        <f t="shared" si="23"/>
        <v>0</v>
      </c>
      <c r="F353" s="149" t="e">
        <f t="shared" si="24"/>
        <v>#DIV/0!</v>
      </c>
      <c r="G353" s="115">
        <f t="shared" si="25"/>
        <v>0</v>
      </c>
      <c r="H353" s="122">
        <v>51</v>
      </c>
      <c r="I353" s="115"/>
      <c r="J353" s="115"/>
    </row>
    <row r="354" spans="1:10" ht="23.25">
      <c r="A354" s="120"/>
      <c r="B354" s="122"/>
      <c r="C354" s="134"/>
      <c r="D354" s="134"/>
      <c r="E354" s="115">
        <f t="shared" si="23"/>
        <v>0</v>
      </c>
      <c r="F354" s="149" t="e">
        <f t="shared" si="24"/>
        <v>#DIV/0!</v>
      </c>
      <c r="G354" s="115">
        <f t="shared" si="25"/>
        <v>0</v>
      </c>
      <c r="H354" s="122">
        <v>52</v>
      </c>
      <c r="I354" s="115"/>
      <c r="J354" s="115"/>
    </row>
    <row r="355" spans="2:10" ht="23.25">
      <c r="B355" s="122"/>
      <c r="C355" s="134"/>
      <c r="D355" s="134"/>
      <c r="E355" s="115">
        <f t="shared" si="23"/>
        <v>0</v>
      </c>
      <c r="F355" s="149" t="e">
        <f t="shared" si="24"/>
        <v>#DIV/0!</v>
      </c>
      <c r="G355" s="115">
        <f t="shared" si="25"/>
        <v>0</v>
      </c>
      <c r="H355" s="122">
        <v>53</v>
      </c>
      <c r="I355" s="115"/>
      <c r="J355" s="115"/>
    </row>
    <row r="356" spans="2:10" ht="23.25">
      <c r="B356" s="122"/>
      <c r="C356" s="134"/>
      <c r="D356" s="134"/>
      <c r="E356" s="115">
        <f t="shared" si="23"/>
        <v>0</v>
      </c>
      <c r="F356" s="149" t="e">
        <f t="shared" si="24"/>
        <v>#DIV/0!</v>
      </c>
      <c r="G356" s="115">
        <f t="shared" si="25"/>
        <v>0</v>
      </c>
      <c r="H356" s="122">
        <v>54</v>
      </c>
      <c r="I356" s="115"/>
      <c r="J356" s="115"/>
    </row>
    <row r="357" spans="1:10" ht="23.25">
      <c r="A357" s="120"/>
      <c r="B357" s="122"/>
      <c r="C357" s="134"/>
      <c r="D357" s="134"/>
      <c r="E357" s="115">
        <f t="shared" si="23"/>
        <v>0</v>
      </c>
      <c r="F357" s="149" t="e">
        <f t="shared" si="24"/>
        <v>#DIV/0!</v>
      </c>
      <c r="G357" s="115">
        <f t="shared" si="25"/>
        <v>0</v>
      </c>
      <c r="H357" s="122">
        <v>55</v>
      </c>
      <c r="I357" s="115"/>
      <c r="J357" s="115"/>
    </row>
    <row r="358" spans="1:10" ht="23.25">
      <c r="A358" s="120"/>
      <c r="B358" s="122"/>
      <c r="C358" s="134"/>
      <c r="D358" s="134"/>
      <c r="E358" s="115">
        <f t="shared" si="23"/>
        <v>0</v>
      </c>
      <c r="F358" s="149" t="e">
        <f t="shared" si="24"/>
        <v>#DIV/0!</v>
      </c>
      <c r="G358" s="115">
        <f t="shared" si="25"/>
        <v>0</v>
      </c>
      <c r="H358" s="122">
        <v>56</v>
      </c>
      <c r="I358" s="115"/>
      <c r="J358" s="115"/>
    </row>
    <row r="359" spans="1:10" ht="23.25">
      <c r="A359" s="120"/>
      <c r="B359" s="122"/>
      <c r="C359" s="134"/>
      <c r="D359" s="134"/>
      <c r="E359" s="115">
        <f t="shared" si="23"/>
        <v>0</v>
      </c>
      <c r="F359" s="149" t="e">
        <f t="shared" si="24"/>
        <v>#DIV/0!</v>
      </c>
      <c r="G359" s="115">
        <f t="shared" si="25"/>
        <v>0</v>
      </c>
      <c r="H359" s="122">
        <v>57</v>
      </c>
      <c r="I359" s="115"/>
      <c r="J359" s="115"/>
    </row>
    <row r="360" spans="1:10" ht="23.25">
      <c r="A360" s="120"/>
      <c r="B360" s="122"/>
      <c r="C360" s="134"/>
      <c r="D360" s="134"/>
      <c r="E360" s="115">
        <f t="shared" si="23"/>
        <v>0</v>
      </c>
      <c r="F360" s="149" t="e">
        <f t="shared" si="24"/>
        <v>#DIV/0!</v>
      </c>
      <c r="G360" s="115">
        <f t="shared" si="25"/>
        <v>0</v>
      </c>
      <c r="H360" s="122">
        <v>58</v>
      </c>
      <c r="I360" s="115"/>
      <c r="J360" s="115"/>
    </row>
    <row r="361" spans="1:10" ht="23.25">
      <c r="A361" s="120"/>
      <c r="B361" s="122"/>
      <c r="C361" s="134"/>
      <c r="D361" s="134"/>
      <c r="E361" s="115">
        <f t="shared" si="23"/>
        <v>0</v>
      </c>
      <c r="F361" s="149" t="e">
        <f t="shared" si="24"/>
        <v>#DIV/0!</v>
      </c>
      <c r="G361" s="115">
        <f t="shared" si="25"/>
        <v>0</v>
      </c>
      <c r="H361" s="122">
        <v>59</v>
      </c>
      <c r="I361" s="115"/>
      <c r="J361" s="115"/>
    </row>
    <row r="362" spans="1:10" ht="23.25">
      <c r="A362" s="120"/>
      <c r="B362" s="122"/>
      <c r="C362" s="134"/>
      <c r="D362" s="134"/>
      <c r="E362" s="115">
        <f t="shared" si="23"/>
        <v>0</v>
      </c>
      <c r="F362" s="149" t="e">
        <f t="shared" si="24"/>
        <v>#DIV/0!</v>
      </c>
      <c r="G362" s="115">
        <f t="shared" si="25"/>
        <v>0</v>
      </c>
      <c r="H362" s="122">
        <v>60</v>
      </c>
      <c r="I362" s="115"/>
      <c r="J362" s="115"/>
    </row>
    <row r="363" spans="1:10" ht="23.25">
      <c r="A363" s="120"/>
      <c r="B363" s="122"/>
      <c r="C363" s="134"/>
      <c r="D363" s="134"/>
      <c r="E363" s="115">
        <f t="shared" si="23"/>
        <v>0</v>
      </c>
      <c r="F363" s="149" t="e">
        <f t="shared" si="24"/>
        <v>#DIV/0!</v>
      </c>
      <c r="G363" s="115">
        <f t="shared" si="25"/>
        <v>0</v>
      </c>
      <c r="H363" s="122">
        <v>61</v>
      </c>
      <c r="I363" s="115"/>
      <c r="J363" s="115"/>
    </row>
    <row r="364" spans="1:10" ht="23.25">
      <c r="A364" s="120"/>
      <c r="B364" s="122"/>
      <c r="C364" s="134"/>
      <c r="D364" s="134"/>
      <c r="E364" s="115">
        <f t="shared" si="23"/>
        <v>0</v>
      </c>
      <c r="F364" s="149" t="e">
        <f t="shared" si="24"/>
        <v>#DIV/0!</v>
      </c>
      <c r="G364" s="115">
        <f t="shared" si="25"/>
        <v>0</v>
      </c>
      <c r="H364" s="122">
        <v>62</v>
      </c>
      <c r="I364" s="115"/>
      <c r="J364" s="115"/>
    </row>
    <row r="365" spans="1:10" ht="23.25">
      <c r="A365" s="120"/>
      <c r="B365" s="122"/>
      <c r="C365" s="134"/>
      <c r="D365" s="134"/>
      <c r="E365" s="115">
        <f t="shared" si="23"/>
        <v>0</v>
      </c>
      <c r="F365" s="149" t="e">
        <f t="shared" si="24"/>
        <v>#DIV/0!</v>
      </c>
      <c r="G365" s="115">
        <f t="shared" si="25"/>
        <v>0</v>
      </c>
      <c r="H365" s="122">
        <v>63</v>
      </c>
      <c r="I365" s="115"/>
      <c r="J365" s="115"/>
    </row>
    <row r="366" spans="1:10" ht="23.25">
      <c r="A366" s="120"/>
      <c r="B366" s="122"/>
      <c r="C366" s="134"/>
      <c r="D366" s="134"/>
      <c r="E366" s="115">
        <f t="shared" si="23"/>
        <v>0</v>
      </c>
      <c r="F366" s="149" t="e">
        <f t="shared" si="24"/>
        <v>#DIV/0!</v>
      </c>
      <c r="G366" s="115">
        <f t="shared" si="25"/>
        <v>0</v>
      </c>
      <c r="H366" s="122">
        <v>64</v>
      </c>
      <c r="I366" s="115"/>
      <c r="J366" s="115"/>
    </row>
    <row r="367" spans="1:10" ht="23.25">
      <c r="A367" s="120"/>
      <c r="B367" s="122"/>
      <c r="C367" s="134"/>
      <c r="D367" s="134"/>
      <c r="E367" s="115">
        <f t="shared" si="23"/>
        <v>0</v>
      </c>
      <c r="F367" s="149" t="e">
        <f t="shared" si="24"/>
        <v>#DIV/0!</v>
      </c>
      <c r="G367" s="115">
        <f t="shared" si="25"/>
        <v>0</v>
      </c>
      <c r="H367" s="122">
        <v>65</v>
      </c>
      <c r="I367" s="115"/>
      <c r="J367" s="115"/>
    </row>
    <row r="368" spans="1:10" ht="23.25">
      <c r="A368" s="120"/>
      <c r="B368" s="122"/>
      <c r="C368" s="134"/>
      <c r="D368" s="134"/>
      <c r="E368" s="115">
        <f t="shared" si="23"/>
        <v>0</v>
      </c>
      <c r="F368" s="149" t="e">
        <f t="shared" si="24"/>
        <v>#DIV/0!</v>
      </c>
      <c r="G368" s="115">
        <f t="shared" si="25"/>
        <v>0</v>
      </c>
      <c r="H368" s="122">
        <v>66</v>
      </c>
      <c r="I368" s="115"/>
      <c r="J368" s="115"/>
    </row>
    <row r="369" spans="1:10" ht="23.25">
      <c r="A369" s="120"/>
      <c r="B369" s="122"/>
      <c r="C369" s="134"/>
      <c r="D369" s="134"/>
      <c r="E369" s="115">
        <f t="shared" si="23"/>
        <v>0</v>
      </c>
      <c r="F369" s="149" t="e">
        <f t="shared" si="24"/>
        <v>#DIV/0!</v>
      </c>
      <c r="G369" s="115">
        <f t="shared" si="25"/>
        <v>0</v>
      </c>
      <c r="H369" s="122">
        <v>67</v>
      </c>
      <c r="I369" s="115"/>
      <c r="J369" s="115"/>
    </row>
    <row r="370" spans="1:10" ht="23.25">
      <c r="A370" s="120"/>
      <c r="B370" s="122"/>
      <c r="C370" s="134"/>
      <c r="D370" s="134"/>
      <c r="E370" s="115">
        <f t="shared" si="23"/>
        <v>0</v>
      </c>
      <c r="F370" s="149" t="e">
        <f t="shared" si="24"/>
        <v>#DIV/0!</v>
      </c>
      <c r="G370" s="115">
        <f t="shared" si="25"/>
        <v>0</v>
      </c>
      <c r="H370" s="122">
        <v>68</v>
      </c>
      <c r="I370" s="115"/>
      <c r="J370" s="115"/>
    </row>
    <row r="371" spans="1:10" ht="23.25">
      <c r="A371" s="120"/>
      <c r="B371" s="122"/>
      <c r="C371" s="134"/>
      <c r="D371" s="134"/>
      <c r="E371" s="115">
        <f t="shared" si="23"/>
        <v>0</v>
      </c>
      <c r="F371" s="149" t="e">
        <f t="shared" si="24"/>
        <v>#DIV/0!</v>
      </c>
      <c r="G371" s="115">
        <f t="shared" si="25"/>
        <v>0</v>
      </c>
      <c r="H371" s="122">
        <v>69</v>
      </c>
      <c r="I371" s="115"/>
      <c r="J371" s="115"/>
    </row>
    <row r="372" spans="1:10" ht="23.25">
      <c r="A372" s="120"/>
      <c r="B372" s="122"/>
      <c r="C372" s="134"/>
      <c r="D372" s="134"/>
      <c r="E372" s="115">
        <f t="shared" si="23"/>
        <v>0</v>
      </c>
      <c r="F372" s="149" t="e">
        <f t="shared" si="24"/>
        <v>#DIV/0!</v>
      </c>
      <c r="G372" s="115">
        <f t="shared" si="25"/>
        <v>0</v>
      </c>
      <c r="H372" s="122">
        <v>70</v>
      </c>
      <c r="I372" s="115"/>
      <c r="J372" s="115"/>
    </row>
    <row r="373" spans="1:10" ht="23.25">
      <c r="A373" s="120"/>
      <c r="B373" s="122"/>
      <c r="C373" s="134"/>
      <c r="D373" s="134"/>
      <c r="E373" s="115">
        <f t="shared" si="23"/>
        <v>0</v>
      </c>
      <c r="F373" s="149" t="e">
        <f t="shared" si="24"/>
        <v>#DIV/0!</v>
      </c>
      <c r="G373" s="115">
        <f t="shared" si="25"/>
        <v>0</v>
      </c>
      <c r="H373" s="122">
        <v>71</v>
      </c>
      <c r="I373" s="115"/>
      <c r="J373" s="115"/>
    </row>
    <row r="374" spans="1:10" ht="23.25">
      <c r="A374" s="120"/>
      <c r="B374" s="122"/>
      <c r="C374" s="134"/>
      <c r="D374" s="134"/>
      <c r="E374" s="115">
        <f t="shared" si="23"/>
        <v>0</v>
      </c>
      <c r="F374" s="149" t="e">
        <f t="shared" si="24"/>
        <v>#DIV/0!</v>
      </c>
      <c r="G374" s="115">
        <f t="shared" si="25"/>
        <v>0</v>
      </c>
      <c r="H374" s="122">
        <v>72</v>
      </c>
      <c r="I374" s="115"/>
      <c r="J374" s="115"/>
    </row>
    <row r="375" spans="1:10" ht="23.25">
      <c r="A375" s="120"/>
      <c r="B375" s="122"/>
      <c r="C375" s="134"/>
      <c r="D375" s="134"/>
      <c r="E375" s="115">
        <f t="shared" si="23"/>
        <v>0</v>
      </c>
      <c r="F375" s="149" t="e">
        <f t="shared" si="24"/>
        <v>#DIV/0!</v>
      </c>
      <c r="G375" s="115">
        <f t="shared" si="25"/>
        <v>0</v>
      </c>
      <c r="H375" s="122">
        <v>73</v>
      </c>
      <c r="I375" s="115"/>
      <c r="J375" s="115"/>
    </row>
    <row r="376" spans="1:10" ht="23.25">
      <c r="A376" s="120"/>
      <c r="B376" s="122"/>
      <c r="C376" s="134"/>
      <c r="D376" s="134"/>
      <c r="E376" s="115">
        <f t="shared" si="23"/>
        <v>0</v>
      </c>
      <c r="F376" s="149" t="e">
        <f t="shared" si="24"/>
        <v>#DIV/0!</v>
      </c>
      <c r="G376" s="115">
        <f t="shared" si="25"/>
        <v>0</v>
      </c>
      <c r="H376" s="122">
        <v>74</v>
      </c>
      <c r="I376" s="115"/>
      <c r="J376" s="115"/>
    </row>
    <row r="377" spans="1:10" ht="23.25">
      <c r="A377" s="120"/>
      <c r="B377" s="122"/>
      <c r="C377" s="134"/>
      <c r="D377" s="134"/>
      <c r="E377" s="115">
        <f t="shared" si="23"/>
        <v>0</v>
      </c>
      <c r="F377" s="149" t="e">
        <f t="shared" si="24"/>
        <v>#DIV/0!</v>
      </c>
      <c r="G377" s="115">
        <f t="shared" si="25"/>
        <v>0</v>
      </c>
      <c r="H377" s="122">
        <v>75</v>
      </c>
      <c r="I377" s="115"/>
      <c r="J377" s="115"/>
    </row>
    <row r="378" spans="1:10" ht="23.25">
      <c r="A378" s="120"/>
      <c r="B378" s="122"/>
      <c r="C378" s="134"/>
      <c r="D378" s="134"/>
      <c r="E378" s="115">
        <f t="shared" si="23"/>
        <v>0</v>
      </c>
      <c r="F378" s="149" t="e">
        <f t="shared" si="24"/>
        <v>#DIV/0!</v>
      </c>
      <c r="G378" s="115">
        <f t="shared" si="25"/>
        <v>0</v>
      </c>
      <c r="H378" s="122">
        <v>76</v>
      </c>
      <c r="I378" s="115"/>
      <c r="J378" s="115"/>
    </row>
    <row r="379" spans="1:10" ht="23.25">
      <c r="A379" s="120"/>
      <c r="B379" s="122"/>
      <c r="C379" s="134"/>
      <c r="D379" s="134"/>
      <c r="E379" s="115">
        <f t="shared" si="23"/>
        <v>0</v>
      </c>
      <c r="F379" s="149" t="e">
        <f t="shared" si="24"/>
        <v>#DIV/0!</v>
      </c>
      <c r="G379" s="115">
        <f t="shared" si="25"/>
        <v>0</v>
      </c>
      <c r="H379" s="122">
        <v>77</v>
      </c>
      <c r="I379" s="115"/>
      <c r="J379" s="115"/>
    </row>
    <row r="380" spans="1:10" ht="23.25">
      <c r="A380" s="120"/>
      <c r="B380" s="122"/>
      <c r="C380" s="134"/>
      <c r="D380" s="134"/>
      <c r="E380" s="115">
        <f t="shared" si="23"/>
        <v>0</v>
      </c>
      <c r="F380" s="149" t="e">
        <f t="shared" si="24"/>
        <v>#DIV/0!</v>
      </c>
      <c r="G380" s="115">
        <f t="shared" si="25"/>
        <v>0</v>
      </c>
      <c r="H380" s="122">
        <v>78</v>
      </c>
      <c r="I380" s="115"/>
      <c r="J380" s="115"/>
    </row>
    <row r="381" spans="1:10" ht="23.25">
      <c r="A381" s="120"/>
      <c r="B381" s="122"/>
      <c r="C381" s="134"/>
      <c r="D381" s="134"/>
      <c r="E381" s="115">
        <f t="shared" si="23"/>
        <v>0</v>
      </c>
      <c r="F381" s="149" t="e">
        <f t="shared" si="24"/>
        <v>#DIV/0!</v>
      </c>
      <c r="G381" s="115">
        <f t="shared" si="25"/>
        <v>0</v>
      </c>
      <c r="H381" s="122">
        <v>79</v>
      </c>
      <c r="I381" s="115"/>
      <c r="J381" s="115"/>
    </row>
    <row r="382" spans="1:10" ht="23.25">
      <c r="A382" s="120"/>
      <c r="B382" s="122"/>
      <c r="C382" s="134"/>
      <c r="D382" s="134"/>
      <c r="E382" s="115">
        <f t="shared" si="23"/>
        <v>0</v>
      </c>
      <c r="F382" s="149" t="e">
        <f t="shared" si="24"/>
        <v>#DIV/0!</v>
      </c>
      <c r="G382" s="115">
        <f t="shared" si="25"/>
        <v>0</v>
      </c>
      <c r="H382" s="122">
        <v>80</v>
      </c>
      <c r="I382" s="115"/>
      <c r="J382" s="115"/>
    </row>
    <row r="383" spans="1:10" ht="23.25">
      <c r="A383" s="120"/>
      <c r="B383" s="122"/>
      <c r="C383" s="134"/>
      <c r="D383" s="134"/>
      <c r="E383" s="115">
        <f t="shared" si="23"/>
        <v>0</v>
      </c>
      <c r="F383" s="149" t="e">
        <f t="shared" si="24"/>
        <v>#DIV/0!</v>
      </c>
      <c r="G383" s="115">
        <f t="shared" si="25"/>
        <v>0</v>
      </c>
      <c r="H383" s="122">
        <v>81</v>
      </c>
      <c r="I383" s="115"/>
      <c r="J383" s="115"/>
    </row>
    <row r="384" spans="1:10" ht="23.25">
      <c r="A384" s="120"/>
      <c r="B384" s="122"/>
      <c r="C384" s="134"/>
      <c r="D384" s="134"/>
      <c r="E384" s="115">
        <f t="shared" si="23"/>
        <v>0</v>
      </c>
      <c r="F384" s="149" t="e">
        <f t="shared" si="24"/>
        <v>#DIV/0!</v>
      </c>
      <c r="G384" s="115">
        <f t="shared" si="25"/>
        <v>0</v>
      </c>
      <c r="H384" s="122">
        <v>82</v>
      </c>
      <c r="I384" s="115"/>
      <c r="J384" s="115"/>
    </row>
    <row r="385" spans="1:10" ht="23.25">
      <c r="A385" s="120"/>
      <c r="B385" s="122"/>
      <c r="C385" s="134"/>
      <c r="D385" s="134"/>
      <c r="E385" s="115">
        <f t="shared" si="23"/>
        <v>0</v>
      </c>
      <c r="F385" s="149" t="e">
        <f t="shared" si="24"/>
        <v>#DIV/0!</v>
      </c>
      <c r="G385" s="115">
        <f t="shared" si="25"/>
        <v>0</v>
      </c>
      <c r="H385" s="122">
        <v>83</v>
      </c>
      <c r="I385" s="115"/>
      <c r="J385" s="115"/>
    </row>
    <row r="386" spans="1:10" ht="23.25">
      <c r="A386" s="120"/>
      <c r="B386" s="122"/>
      <c r="C386" s="134"/>
      <c r="D386" s="134"/>
      <c r="E386" s="115">
        <f t="shared" si="23"/>
        <v>0</v>
      </c>
      <c r="F386" s="149" t="e">
        <f t="shared" si="24"/>
        <v>#DIV/0!</v>
      </c>
      <c r="G386" s="115">
        <f t="shared" si="25"/>
        <v>0</v>
      </c>
      <c r="H386" s="122">
        <v>84</v>
      </c>
      <c r="I386" s="115"/>
      <c r="J386" s="115"/>
    </row>
    <row r="387" spans="1:10" ht="23.25">
      <c r="A387" s="120"/>
      <c r="B387" s="122"/>
      <c r="C387" s="134"/>
      <c r="D387" s="134"/>
      <c r="E387" s="115">
        <f t="shared" si="23"/>
        <v>0</v>
      </c>
      <c r="F387" s="149" t="e">
        <f t="shared" si="24"/>
        <v>#DIV/0!</v>
      </c>
      <c r="G387" s="115">
        <f t="shared" si="25"/>
        <v>0</v>
      </c>
      <c r="H387" s="122">
        <v>85</v>
      </c>
      <c r="I387" s="115"/>
      <c r="J387" s="115"/>
    </row>
    <row r="388" spans="1:10" ht="23.25">
      <c r="A388" s="120"/>
      <c r="B388" s="122"/>
      <c r="C388" s="134"/>
      <c r="D388" s="134"/>
      <c r="E388" s="115">
        <f t="shared" si="23"/>
        <v>0</v>
      </c>
      <c r="F388" s="149" t="e">
        <f t="shared" si="24"/>
        <v>#DIV/0!</v>
      </c>
      <c r="G388" s="115">
        <f t="shared" si="25"/>
        <v>0</v>
      </c>
      <c r="H388" s="122">
        <v>86</v>
      </c>
      <c r="I388" s="115"/>
      <c r="J388" s="115"/>
    </row>
    <row r="389" spans="1:10" ht="23.25">
      <c r="A389" s="120"/>
      <c r="B389" s="122"/>
      <c r="C389" s="134"/>
      <c r="D389" s="134"/>
      <c r="E389" s="115">
        <f t="shared" si="23"/>
        <v>0</v>
      </c>
      <c r="F389" s="149" t="e">
        <f t="shared" si="24"/>
        <v>#DIV/0!</v>
      </c>
      <c r="G389" s="115">
        <f t="shared" si="25"/>
        <v>0</v>
      </c>
      <c r="H389" s="122">
        <v>87</v>
      </c>
      <c r="I389" s="115"/>
      <c r="J389" s="115"/>
    </row>
    <row r="390" spans="1:10" ht="23.25">
      <c r="A390" s="120"/>
      <c r="B390" s="122"/>
      <c r="C390" s="134"/>
      <c r="D390" s="134"/>
      <c r="E390" s="115">
        <f t="shared" si="23"/>
        <v>0</v>
      </c>
      <c r="F390" s="149" t="e">
        <f t="shared" si="24"/>
        <v>#DIV/0!</v>
      </c>
      <c r="G390" s="115">
        <f t="shared" si="25"/>
        <v>0</v>
      </c>
      <c r="H390" s="122">
        <v>88</v>
      </c>
      <c r="I390" s="115"/>
      <c r="J390" s="115"/>
    </row>
    <row r="391" spans="1:10" ht="23.25">
      <c r="A391" s="120"/>
      <c r="B391" s="122"/>
      <c r="C391" s="134"/>
      <c r="D391" s="134"/>
      <c r="E391" s="115">
        <f t="shared" si="23"/>
        <v>0</v>
      </c>
      <c r="F391" s="149" t="e">
        <f t="shared" si="24"/>
        <v>#DIV/0!</v>
      </c>
      <c r="G391" s="115">
        <f t="shared" si="25"/>
        <v>0</v>
      </c>
      <c r="H391" s="122">
        <v>89</v>
      </c>
      <c r="I391" s="115"/>
      <c r="J391" s="115"/>
    </row>
    <row r="392" spans="1:10" ht="23.25">
      <c r="A392" s="120"/>
      <c r="B392" s="122"/>
      <c r="C392" s="134"/>
      <c r="D392" s="134"/>
      <c r="E392" s="115">
        <f t="shared" si="23"/>
        <v>0</v>
      </c>
      <c r="F392" s="149" t="e">
        <f t="shared" si="24"/>
        <v>#DIV/0!</v>
      </c>
      <c r="G392" s="115">
        <f t="shared" si="25"/>
        <v>0</v>
      </c>
      <c r="H392" s="122">
        <v>90</v>
      </c>
      <c r="I392" s="115"/>
      <c r="J392" s="115"/>
    </row>
    <row r="393" spans="1:10" ht="23.25">
      <c r="A393" s="120"/>
      <c r="B393" s="122"/>
      <c r="C393" s="134"/>
      <c r="D393" s="134"/>
      <c r="E393" s="115">
        <f t="shared" si="23"/>
        <v>0</v>
      </c>
      <c r="F393" s="149" t="e">
        <f t="shared" si="24"/>
        <v>#DIV/0!</v>
      </c>
      <c r="G393" s="115">
        <f t="shared" si="25"/>
        <v>0</v>
      </c>
      <c r="H393" s="122">
        <v>91</v>
      </c>
      <c r="I393" s="115"/>
      <c r="J393" s="115"/>
    </row>
    <row r="394" spans="1:10" ht="23.25">
      <c r="A394" s="120"/>
      <c r="B394" s="122"/>
      <c r="C394" s="134"/>
      <c r="D394" s="134"/>
      <c r="E394" s="115">
        <f t="shared" si="23"/>
        <v>0</v>
      </c>
      <c r="F394" s="149" t="e">
        <f t="shared" si="24"/>
        <v>#DIV/0!</v>
      </c>
      <c r="G394" s="115">
        <f t="shared" si="25"/>
        <v>0</v>
      </c>
      <c r="H394" s="122">
        <v>92</v>
      </c>
      <c r="I394" s="115"/>
      <c r="J394" s="115"/>
    </row>
    <row r="395" spans="1:10" ht="23.25">
      <c r="A395" s="120"/>
      <c r="B395" s="122"/>
      <c r="C395" s="134"/>
      <c r="D395" s="134"/>
      <c r="E395" s="115">
        <f t="shared" si="23"/>
        <v>0</v>
      </c>
      <c r="F395" s="149" t="e">
        <f t="shared" si="24"/>
        <v>#DIV/0!</v>
      </c>
      <c r="G395" s="115">
        <f t="shared" si="25"/>
        <v>0</v>
      </c>
      <c r="H395" s="122">
        <v>93</v>
      </c>
      <c r="I395" s="115"/>
      <c r="J395" s="115"/>
    </row>
    <row r="396" spans="1:10" ht="23.25">
      <c r="A396" s="120"/>
      <c r="B396" s="122"/>
      <c r="C396" s="134"/>
      <c r="D396" s="134"/>
      <c r="E396" s="115">
        <f t="shared" si="23"/>
        <v>0</v>
      </c>
      <c r="F396" s="149" t="e">
        <f t="shared" si="24"/>
        <v>#DIV/0!</v>
      </c>
      <c r="G396" s="115">
        <f t="shared" si="25"/>
        <v>0</v>
      </c>
      <c r="H396" s="122">
        <v>94</v>
      </c>
      <c r="I396" s="115"/>
      <c r="J396" s="115"/>
    </row>
    <row r="397" spans="1:10" ht="23.25">
      <c r="A397" s="120"/>
      <c r="B397" s="122"/>
      <c r="C397" s="134"/>
      <c r="D397" s="134"/>
      <c r="E397" s="115">
        <f t="shared" si="23"/>
        <v>0</v>
      </c>
      <c r="F397" s="149" t="e">
        <f t="shared" si="24"/>
        <v>#DIV/0!</v>
      </c>
      <c r="G397" s="115">
        <f t="shared" si="25"/>
        <v>0</v>
      </c>
      <c r="H397" s="122">
        <v>95</v>
      </c>
      <c r="I397" s="115"/>
      <c r="J397" s="115"/>
    </row>
    <row r="398" spans="1:10" ht="23.25">
      <c r="A398" s="120"/>
      <c r="B398" s="122"/>
      <c r="C398" s="134"/>
      <c r="D398" s="134"/>
      <c r="E398" s="115">
        <f t="shared" si="23"/>
        <v>0</v>
      </c>
      <c r="F398" s="149" t="e">
        <f t="shared" si="24"/>
        <v>#DIV/0!</v>
      </c>
      <c r="G398" s="115">
        <f t="shared" si="25"/>
        <v>0</v>
      </c>
      <c r="H398" s="122">
        <v>96</v>
      </c>
      <c r="I398" s="115"/>
      <c r="J398" s="115"/>
    </row>
    <row r="399" spans="1:10" ht="23.25">
      <c r="A399" s="120"/>
      <c r="B399" s="122"/>
      <c r="C399" s="134"/>
      <c r="D399" s="134"/>
      <c r="E399" s="115">
        <f t="shared" si="23"/>
        <v>0</v>
      </c>
      <c r="F399" s="149" t="e">
        <f t="shared" si="24"/>
        <v>#DIV/0!</v>
      </c>
      <c r="G399" s="115">
        <f t="shared" si="25"/>
        <v>0</v>
      </c>
      <c r="H399" s="122">
        <v>97</v>
      </c>
      <c r="I399" s="152"/>
      <c r="J399" s="115"/>
    </row>
    <row r="400" spans="1:10" ht="23.25">
      <c r="A400" s="120"/>
      <c r="B400" s="122"/>
      <c r="C400" s="134"/>
      <c r="D400" s="134"/>
      <c r="E400" s="115">
        <f t="shared" si="23"/>
        <v>0</v>
      </c>
      <c r="F400" s="149" t="e">
        <f t="shared" si="24"/>
        <v>#DIV/0!</v>
      </c>
      <c r="G400" s="115">
        <f t="shared" si="25"/>
        <v>0</v>
      </c>
      <c r="H400" s="198">
        <v>96</v>
      </c>
      <c r="I400" s="115"/>
      <c r="J400" s="115"/>
    </row>
    <row r="401" spans="1:10" ht="23.25">
      <c r="A401" s="120"/>
      <c r="B401" s="122"/>
      <c r="C401" s="134"/>
      <c r="D401" s="134"/>
      <c r="E401" s="115">
        <f t="shared" si="23"/>
        <v>0</v>
      </c>
      <c r="F401" s="149" t="e">
        <f t="shared" si="24"/>
        <v>#DIV/0!</v>
      </c>
      <c r="G401" s="115">
        <f t="shared" si="25"/>
        <v>0</v>
      </c>
      <c r="H401" s="122">
        <v>99</v>
      </c>
      <c r="I401" s="115"/>
      <c r="J401" s="115"/>
    </row>
    <row r="402" spans="1:10" ht="23.25">
      <c r="A402" s="120"/>
      <c r="B402" s="122"/>
      <c r="C402" s="134"/>
      <c r="D402" s="134"/>
      <c r="E402" s="115">
        <f t="shared" si="23"/>
        <v>0</v>
      </c>
      <c r="F402" s="149" t="e">
        <f t="shared" si="24"/>
        <v>#DIV/0!</v>
      </c>
      <c r="G402" s="115">
        <f t="shared" si="25"/>
        <v>0</v>
      </c>
      <c r="H402" s="122">
        <v>100</v>
      </c>
      <c r="I402" s="115"/>
      <c r="J402" s="115"/>
    </row>
    <row r="403" spans="1:10" ht="23.25">
      <c r="A403" s="120"/>
      <c r="B403" s="122"/>
      <c r="C403" s="134"/>
      <c r="D403" s="134"/>
      <c r="E403" s="115">
        <f t="shared" si="23"/>
        <v>0</v>
      </c>
      <c r="F403" s="149" t="e">
        <f t="shared" si="24"/>
        <v>#DIV/0!</v>
      </c>
      <c r="G403" s="115">
        <f t="shared" si="25"/>
        <v>0</v>
      </c>
      <c r="H403" s="122">
        <v>101</v>
      </c>
      <c r="I403" s="115"/>
      <c r="J403" s="115"/>
    </row>
    <row r="404" spans="1:10" ht="24" thickBot="1">
      <c r="A404" s="193"/>
      <c r="B404" s="194"/>
      <c r="C404" s="195"/>
      <c r="D404" s="195"/>
      <c r="E404" s="196">
        <f t="shared" si="23"/>
        <v>0</v>
      </c>
      <c r="F404" s="197" t="e">
        <f t="shared" si="24"/>
        <v>#DIV/0!</v>
      </c>
      <c r="G404" s="196">
        <f t="shared" si="25"/>
        <v>0</v>
      </c>
      <c r="H404" s="194">
        <v>102</v>
      </c>
      <c r="I404" s="196"/>
      <c r="J404" s="196"/>
    </row>
    <row r="405" spans="1:10" ht="23.25">
      <c r="A405" s="153"/>
      <c r="B405" s="160"/>
      <c r="C405" s="155"/>
      <c r="D405" s="155"/>
      <c r="E405" s="160">
        <f t="shared" si="23"/>
        <v>0</v>
      </c>
      <c r="F405" s="157" t="e">
        <f aca="true" t="shared" si="26" ref="F405:F421">((10^6)*E405/G405)</f>
        <v>#DIV/0!</v>
      </c>
      <c r="G405" s="160">
        <f aca="true" t="shared" si="27" ref="G405:G421">I405-J405</f>
        <v>0</v>
      </c>
      <c r="H405" s="154">
        <v>1</v>
      </c>
      <c r="I405" s="199"/>
      <c r="J405" s="160"/>
    </row>
    <row r="406" spans="1:10" ht="23.25">
      <c r="A406" s="120"/>
      <c r="B406" s="115"/>
      <c r="C406" s="134"/>
      <c r="D406" s="134"/>
      <c r="E406" s="115">
        <f t="shared" si="23"/>
        <v>0</v>
      </c>
      <c r="F406" s="149" t="e">
        <f t="shared" si="26"/>
        <v>#DIV/0!</v>
      </c>
      <c r="G406" s="115">
        <f t="shared" si="27"/>
        <v>0</v>
      </c>
      <c r="H406" s="122">
        <v>2</v>
      </c>
      <c r="I406" s="115"/>
      <c r="J406" s="115"/>
    </row>
    <row r="407" spans="1:10" ht="23.25">
      <c r="A407" s="120"/>
      <c r="B407" s="115"/>
      <c r="C407" s="134"/>
      <c r="D407" s="134"/>
      <c r="E407" s="115">
        <f t="shared" si="23"/>
        <v>0</v>
      </c>
      <c r="F407" s="149" t="e">
        <f t="shared" si="26"/>
        <v>#DIV/0!</v>
      </c>
      <c r="G407" s="115">
        <f t="shared" si="27"/>
        <v>0</v>
      </c>
      <c r="H407" s="122">
        <v>3</v>
      </c>
      <c r="I407" s="115"/>
      <c r="J407" s="115"/>
    </row>
    <row r="408" spans="1:10" ht="23.25">
      <c r="A408" s="120"/>
      <c r="B408" s="115"/>
      <c r="C408" s="134"/>
      <c r="D408" s="134"/>
      <c r="E408" s="115">
        <f t="shared" si="23"/>
        <v>0</v>
      </c>
      <c r="F408" s="149" t="e">
        <f t="shared" si="26"/>
        <v>#DIV/0!</v>
      </c>
      <c r="G408" s="115">
        <f t="shared" si="27"/>
        <v>0</v>
      </c>
      <c r="H408" s="122">
        <v>4</v>
      </c>
      <c r="I408" s="115"/>
      <c r="J408" s="115"/>
    </row>
    <row r="409" spans="1:10" ht="23.25">
      <c r="A409" s="120"/>
      <c r="B409" s="115"/>
      <c r="C409" s="134"/>
      <c r="D409" s="134"/>
      <c r="E409" s="115">
        <f t="shared" si="23"/>
        <v>0</v>
      </c>
      <c r="F409" s="149" t="e">
        <f t="shared" si="26"/>
        <v>#DIV/0!</v>
      </c>
      <c r="G409" s="115">
        <f t="shared" si="27"/>
        <v>0</v>
      </c>
      <c r="H409" s="122">
        <v>5</v>
      </c>
      <c r="I409" s="115"/>
      <c r="J409" s="115"/>
    </row>
    <row r="410" spans="1:14" ht="23.25">
      <c r="A410" s="120"/>
      <c r="B410" s="115"/>
      <c r="C410" s="134"/>
      <c r="D410" s="134"/>
      <c r="E410" s="115">
        <f t="shared" si="23"/>
        <v>0</v>
      </c>
      <c r="F410" s="149" t="e">
        <f t="shared" si="26"/>
        <v>#DIV/0!</v>
      </c>
      <c r="G410" s="115">
        <f t="shared" si="27"/>
        <v>0</v>
      </c>
      <c r="H410" s="122">
        <v>6</v>
      </c>
      <c r="I410" s="115"/>
      <c r="J410" s="115"/>
      <c r="N410">
        <v>2</v>
      </c>
    </row>
    <row r="411" spans="1:10" ht="23.25">
      <c r="A411" s="120"/>
      <c r="B411" s="115"/>
      <c r="C411" s="134"/>
      <c r="D411" s="134"/>
      <c r="E411" s="115"/>
      <c r="F411" s="149" t="e">
        <f t="shared" si="26"/>
        <v>#DIV/0!</v>
      </c>
      <c r="G411" s="115">
        <f t="shared" si="27"/>
        <v>0</v>
      </c>
      <c r="H411" s="122">
        <v>7</v>
      </c>
      <c r="I411" s="115"/>
      <c r="J411" s="115"/>
    </row>
    <row r="412" spans="1:10" ht="23.25">
      <c r="A412" s="120"/>
      <c r="B412" s="115"/>
      <c r="C412" s="134"/>
      <c r="D412" s="134"/>
      <c r="E412" s="115"/>
      <c r="F412" s="149" t="e">
        <f t="shared" si="26"/>
        <v>#DIV/0!</v>
      </c>
      <c r="G412" s="115">
        <f t="shared" si="27"/>
        <v>0</v>
      </c>
      <c r="H412" s="122">
        <v>8</v>
      </c>
      <c r="I412" s="115"/>
      <c r="J412" s="115"/>
    </row>
    <row r="413" spans="1:10" ht="23.25">
      <c r="A413" s="120"/>
      <c r="B413" s="115"/>
      <c r="C413" s="134"/>
      <c r="D413" s="134"/>
      <c r="E413" s="115"/>
      <c r="F413" s="149" t="e">
        <f t="shared" si="26"/>
        <v>#DIV/0!</v>
      </c>
      <c r="G413" s="115">
        <f t="shared" si="27"/>
        <v>0</v>
      </c>
      <c r="H413" s="122">
        <v>9</v>
      </c>
      <c r="I413" s="115"/>
      <c r="J413" s="115"/>
    </row>
    <row r="414" spans="1:10" ht="23.25">
      <c r="A414" s="120"/>
      <c r="B414" s="115"/>
      <c r="C414" s="134"/>
      <c r="D414" s="134"/>
      <c r="E414" s="115"/>
      <c r="F414" s="149" t="e">
        <f t="shared" si="26"/>
        <v>#DIV/0!</v>
      </c>
      <c r="G414" s="115">
        <f t="shared" si="27"/>
        <v>0</v>
      </c>
      <c r="H414" s="122">
        <v>10</v>
      </c>
      <c r="I414" s="115"/>
      <c r="J414" s="115"/>
    </row>
    <row r="415" spans="1:10" ht="23.25">
      <c r="A415" s="120"/>
      <c r="B415" s="115"/>
      <c r="C415" s="134"/>
      <c r="D415" s="134"/>
      <c r="E415" s="115"/>
      <c r="F415" s="149" t="e">
        <f t="shared" si="26"/>
        <v>#DIV/0!</v>
      </c>
      <c r="G415" s="115">
        <f t="shared" si="27"/>
        <v>0</v>
      </c>
      <c r="H415" s="122">
        <v>11</v>
      </c>
      <c r="I415" s="115"/>
      <c r="J415" s="115"/>
    </row>
    <row r="416" spans="1:10" ht="23.25">
      <c r="A416" s="120"/>
      <c r="B416" s="115"/>
      <c r="C416" s="134"/>
      <c r="D416" s="134"/>
      <c r="E416" s="115"/>
      <c r="F416" s="149" t="e">
        <f t="shared" si="26"/>
        <v>#DIV/0!</v>
      </c>
      <c r="G416" s="115">
        <f t="shared" si="27"/>
        <v>0</v>
      </c>
      <c r="H416" s="122">
        <v>12</v>
      </c>
      <c r="I416" s="115"/>
      <c r="J416" s="115"/>
    </row>
    <row r="417" spans="1:10" ht="23.25">
      <c r="A417" s="120"/>
      <c r="B417" s="115"/>
      <c r="C417" s="134"/>
      <c r="D417" s="134"/>
      <c r="E417" s="115"/>
      <c r="F417" s="149" t="e">
        <f t="shared" si="26"/>
        <v>#DIV/0!</v>
      </c>
      <c r="G417" s="115">
        <f t="shared" si="27"/>
        <v>0</v>
      </c>
      <c r="H417" s="122">
        <v>13</v>
      </c>
      <c r="I417" s="115"/>
      <c r="J417" s="115"/>
    </row>
    <row r="418" spans="1:10" ht="23.25">
      <c r="A418" s="120"/>
      <c r="B418" s="115"/>
      <c r="C418" s="134"/>
      <c r="D418" s="134"/>
      <c r="E418" s="115"/>
      <c r="F418" s="149" t="e">
        <f t="shared" si="26"/>
        <v>#DIV/0!</v>
      </c>
      <c r="G418" s="115">
        <f t="shared" si="27"/>
        <v>0</v>
      </c>
      <c r="H418" s="122">
        <v>14</v>
      </c>
      <c r="I418" s="115"/>
      <c r="J418" s="115"/>
    </row>
    <row r="419" spans="1:10" ht="23.25">
      <c r="A419" s="120"/>
      <c r="B419" s="115"/>
      <c r="C419" s="134"/>
      <c r="D419" s="134"/>
      <c r="E419" s="115"/>
      <c r="F419" s="149" t="e">
        <f t="shared" si="26"/>
        <v>#DIV/0!</v>
      </c>
      <c r="G419" s="115">
        <f t="shared" si="27"/>
        <v>0</v>
      </c>
      <c r="H419" s="122">
        <v>15</v>
      </c>
      <c r="I419" s="115"/>
      <c r="J419" s="115"/>
    </row>
    <row r="420" spans="1:10" ht="23.25">
      <c r="A420" s="120"/>
      <c r="B420" s="115"/>
      <c r="C420" s="134"/>
      <c r="D420" s="134"/>
      <c r="E420" s="115"/>
      <c r="F420" s="149" t="e">
        <f t="shared" si="26"/>
        <v>#DIV/0!</v>
      </c>
      <c r="G420" s="115">
        <f t="shared" si="27"/>
        <v>0</v>
      </c>
      <c r="H420" s="122">
        <v>16</v>
      </c>
      <c r="I420" s="115"/>
      <c r="J420" s="115"/>
    </row>
    <row r="421" spans="1:10" ht="23.25">
      <c r="A421" s="120"/>
      <c r="B421" s="115"/>
      <c r="C421" s="134"/>
      <c r="D421" s="134"/>
      <c r="E421" s="115"/>
      <c r="F421" s="149" t="e">
        <f t="shared" si="26"/>
        <v>#DIV/0!</v>
      </c>
      <c r="G421" s="115">
        <f t="shared" si="27"/>
        <v>0</v>
      </c>
      <c r="H421" s="122">
        <v>17</v>
      </c>
      <c r="I421" s="115"/>
      <c r="J421" s="115"/>
    </row>
    <row r="422" spans="1:10" ht="23.25">
      <c r="A422" s="120"/>
      <c r="B422" s="115"/>
      <c r="C422" s="134"/>
      <c r="D422" s="134"/>
      <c r="E422" s="115"/>
      <c r="F422" s="191"/>
      <c r="G422" s="115"/>
      <c r="H422" s="122">
        <v>18</v>
      </c>
      <c r="I422" s="115"/>
      <c r="J422" s="115"/>
    </row>
    <row r="423" spans="1:10" ht="23.25">
      <c r="A423" s="120"/>
      <c r="B423" s="115"/>
      <c r="C423" s="134"/>
      <c r="D423" s="134"/>
      <c r="E423" s="115"/>
      <c r="F423" s="191"/>
      <c r="G423" s="115"/>
      <c r="H423" s="122">
        <v>19</v>
      </c>
      <c r="I423" s="115"/>
      <c r="J423" s="115"/>
    </row>
    <row r="424" spans="1:10" ht="23.25">
      <c r="A424" s="120"/>
      <c r="B424" s="115"/>
      <c r="C424" s="134"/>
      <c r="D424" s="134"/>
      <c r="E424" s="115"/>
      <c r="F424" s="191"/>
      <c r="G424" s="115"/>
      <c r="H424" s="122">
        <v>20</v>
      </c>
      <c r="I424" s="115"/>
      <c r="J424" s="115"/>
    </row>
    <row r="425" spans="1:10" ht="23.25">
      <c r="A425" s="120"/>
      <c r="B425" s="115"/>
      <c r="C425" s="134"/>
      <c r="D425" s="134"/>
      <c r="E425" s="115"/>
      <c r="F425" s="191"/>
      <c r="G425" s="115"/>
      <c r="H425" s="122">
        <v>21</v>
      </c>
      <c r="I425" s="115"/>
      <c r="J425" s="115"/>
    </row>
    <row r="426" spans="1:10" ht="23.25">
      <c r="A426" s="120"/>
      <c r="B426" s="115"/>
      <c r="C426" s="134"/>
      <c r="D426" s="134"/>
      <c r="E426" s="115"/>
      <c r="F426" s="191"/>
      <c r="G426" s="115"/>
      <c r="H426" s="122">
        <v>22</v>
      </c>
      <c r="I426" s="115"/>
      <c r="J426" s="115"/>
    </row>
    <row r="427" spans="1:10" ht="23.25">
      <c r="A427" s="120"/>
      <c r="B427" s="115"/>
      <c r="C427" s="134"/>
      <c r="D427" s="134"/>
      <c r="E427" s="115"/>
      <c r="F427" s="191"/>
      <c r="G427" s="115"/>
      <c r="H427" s="122">
        <v>23</v>
      </c>
      <c r="I427" s="115"/>
      <c r="J427" s="115"/>
    </row>
    <row r="428" spans="1:10" ht="23.25">
      <c r="A428" s="120"/>
      <c r="B428" s="115"/>
      <c r="C428" s="134"/>
      <c r="D428" s="134"/>
      <c r="E428" s="115"/>
      <c r="F428" s="191"/>
      <c r="G428" s="115"/>
      <c r="H428" s="122">
        <v>24</v>
      </c>
      <c r="I428" s="115"/>
      <c r="J428" s="115"/>
    </row>
    <row r="429" spans="1:10" ht="23.25">
      <c r="A429" s="120"/>
      <c r="B429" s="115"/>
      <c r="C429" s="134"/>
      <c r="D429" s="134"/>
      <c r="E429" s="115"/>
      <c r="F429" s="191"/>
      <c r="G429" s="115"/>
      <c r="H429" s="122">
        <v>25</v>
      </c>
      <c r="I429" s="115"/>
      <c r="J429" s="115"/>
    </row>
    <row r="430" spans="1:10" ht="23.25">
      <c r="A430" s="120"/>
      <c r="B430" s="115"/>
      <c r="C430" s="134"/>
      <c r="D430" s="134"/>
      <c r="E430" s="115"/>
      <c r="F430" s="191"/>
      <c r="G430" s="115"/>
      <c r="H430" s="122">
        <v>26</v>
      </c>
      <c r="I430" s="115"/>
      <c r="J430" s="115"/>
    </row>
    <row r="431" spans="1:10" ht="23.25">
      <c r="A431" s="120"/>
      <c r="B431" s="115"/>
      <c r="C431" s="134"/>
      <c r="D431" s="134"/>
      <c r="E431" s="115"/>
      <c r="F431" s="191"/>
      <c r="G431" s="115"/>
      <c r="H431" s="122">
        <v>27</v>
      </c>
      <c r="I431" s="115"/>
      <c r="J431" s="115"/>
    </row>
    <row r="432" spans="1:10" ht="23.25">
      <c r="A432" s="120"/>
      <c r="B432" s="115"/>
      <c r="C432" s="134"/>
      <c r="D432" s="134"/>
      <c r="E432" s="115"/>
      <c r="F432" s="191"/>
      <c r="G432" s="115"/>
      <c r="H432" s="122">
        <v>28</v>
      </c>
      <c r="I432" s="115"/>
      <c r="J432" s="115"/>
    </row>
    <row r="433" spans="1:10" ht="23.25">
      <c r="A433" s="120"/>
      <c r="B433" s="115"/>
      <c r="C433" s="134"/>
      <c r="D433" s="134"/>
      <c r="E433" s="115"/>
      <c r="F433" s="191"/>
      <c r="G433" s="115"/>
      <c r="H433" s="122">
        <v>29</v>
      </c>
      <c r="I433" s="115"/>
      <c r="J433" s="115"/>
    </row>
    <row r="434" spans="1:10" ht="23.25">
      <c r="A434" s="120"/>
      <c r="B434" s="115"/>
      <c r="C434" s="134"/>
      <c r="D434" s="134"/>
      <c r="E434" s="115"/>
      <c r="F434" s="191"/>
      <c r="G434" s="115"/>
      <c r="H434" s="122">
        <v>30</v>
      </c>
      <c r="I434" s="115"/>
      <c r="J434" s="115"/>
    </row>
    <row r="435" spans="1:10" ht="23.25">
      <c r="A435" s="120"/>
      <c r="B435" s="115"/>
      <c r="C435" s="134"/>
      <c r="D435" s="134"/>
      <c r="E435" s="115"/>
      <c r="F435" s="191"/>
      <c r="G435" s="115"/>
      <c r="H435" s="122">
        <v>31</v>
      </c>
      <c r="I435" s="115"/>
      <c r="J435" s="115"/>
    </row>
    <row r="436" spans="1:10" ht="23.25">
      <c r="A436" s="120"/>
      <c r="B436" s="115"/>
      <c r="C436" s="134"/>
      <c r="D436" s="134"/>
      <c r="E436" s="115"/>
      <c r="F436" s="191"/>
      <c r="G436" s="115"/>
      <c r="H436" s="122">
        <v>32</v>
      </c>
      <c r="I436" s="115"/>
      <c r="J436" s="115"/>
    </row>
    <row r="437" spans="1:10" ht="23.25">
      <c r="A437" s="120"/>
      <c r="B437" s="115"/>
      <c r="C437" s="134"/>
      <c r="D437" s="134"/>
      <c r="E437" s="115"/>
      <c r="F437" s="191"/>
      <c r="G437" s="115"/>
      <c r="H437" s="122">
        <v>33</v>
      </c>
      <c r="I437" s="115"/>
      <c r="J437" s="115"/>
    </row>
    <row r="438" spans="1:10" ht="23.25">
      <c r="A438" s="120"/>
      <c r="B438" s="115"/>
      <c r="C438" s="134"/>
      <c r="D438" s="134"/>
      <c r="E438" s="115"/>
      <c r="F438" s="191"/>
      <c r="G438" s="115"/>
      <c r="H438" s="122">
        <v>34</v>
      </c>
      <c r="I438" s="115"/>
      <c r="J438" s="115"/>
    </row>
    <row r="439" spans="1:10" ht="23.25">
      <c r="A439" s="120"/>
      <c r="B439" s="115"/>
      <c r="C439" s="134"/>
      <c r="D439" s="134"/>
      <c r="E439" s="115"/>
      <c r="F439" s="191"/>
      <c r="G439" s="115"/>
      <c r="H439" s="122">
        <v>35</v>
      </c>
      <c r="I439" s="115"/>
      <c r="J439" s="115"/>
    </row>
    <row r="440" spans="1:10" ht="23.25">
      <c r="A440" s="120"/>
      <c r="B440" s="115"/>
      <c r="C440" s="134"/>
      <c r="D440" s="134"/>
      <c r="E440" s="115"/>
      <c r="F440" s="191"/>
      <c r="G440" s="115"/>
      <c r="H440" s="122">
        <v>36</v>
      </c>
      <c r="I440" s="115"/>
      <c r="J440" s="115"/>
    </row>
    <row r="441" spans="1:10" ht="23.25">
      <c r="A441" s="120"/>
      <c r="B441" s="115"/>
      <c r="C441" s="134"/>
      <c r="D441" s="134"/>
      <c r="E441" s="115"/>
      <c r="F441" s="191"/>
      <c r="G441" s="115"/>
      <c r="H441" s="122">
        <v>37</v>
      </c>
      <c r="I441" s="115"/>
      <c r="J441" s="115"/>
    </row>
    <row r="442" spans="1:10" ht="23.25">
      <c r="A442" s="120"/>
      <c r="B442" s="115"/>
      <c r="C442" s="134"/>
      <c r="D442" s="134"/>
      <c r="E442" s="115"/>
      <c r="F442" s="191"/>
      <c r="G442" s="115"/>
      <c r="H442" s="122">
        <v>38</v>
      </c>
      <c r="I442" s="115"/>
      <c r="J442" s="115"/>
    </row>
    <row r="443" spans="1:10" ht="23.25">
      <c r="A443" s="120"/>
      <c r="B443" s="115"/>
      <c r="C443" s="134"/>
      <c r="D443" s="134"/>
      <c r="E443" s="115"/>
      <c r="F443" s="191"/>
      <c r="G443" s="115"/>
      <c r="H443" s="122">
        <v>39</v>
      </c>
      <c r="I443" s="115"/>
      <c r="J443" s="115"/>
    </row>
    <row r="444" spans="1:10" ht="23.25">
      <c r="A444" s="120"/>
      <c r="B444" s="115"/>
      <c r="C444" s="134"/>
      <c r="D444" s="134"/>
      <c r="E444" s="115"/>
      <c r="F444" s="191"/>
      <c r="G444" s="115"/>
      <c r="H444" s="122">
        <v>40</v>
      </c>
      <c r="I444" s="115"/>
      <c r="J444" s="115"/>
    </row>
    <row r="445" spans="1:10" ht="23.25">
      <c r="A445" s="120"/>
      <c r="B445" s="115"/>
      <c r="C445" s="134"/>
      <c r="D445" s="134"/>
      <c r="E445" s="115"/>
      <c r="F445" s="191"/>
      <c r="G445" s="115"/>
      <c r="H445" s="122">
        <v>41</v>
      </c>
      <c r="I445" s="115"/>
      <c r="J445" s="115"/>
    </row>
    <row r="446" spans="1:10" ht="23.25">
      <c r="A446" s="120"/>
      <c r="B446" s="115"/>
      <c r="C446" s="134"/>
      <c r="D446" s="134"/>
      <c r="E446" s="115"/>
      <c r="F446" s="191"/>
      <c r="G446" s="115"/>
      <c r="H446" s="122">
        <v>42</v>
      </c>
      <c r="I446" s="115"/>
      <c r="J446" s="115"/>
    </row>
    <row r="447" spans="1:10" ht="23.25">
      <c r="A447" s="120"/>
      <c r="B447" s="115"/>
      <c r="C447" s="134"/>
      <c r="D447" s="134"/>
      <c r="E447" s="115"/>
      <c r="F447" s="191"/>
      <c r="G447" s="115"/>
      <c r="H447" s="122">
        <v>43</v>
      </c>
      <c r="I447" s="115"/>
      <c r="J447" s="115"/>
    </row>
    <row r="448" spans="1:10" ht="23.25">
      <c r="A448" s="120"/>
      <c r="B448" s="115"/>
      <c r="C448" s="134"/>
      <c r="D448" s="134"/>
      <c r="E448" s="115"/>
      <c r="F448" s="191"/>
      <c r="G448" s="115"/>
      <c r="H448" s="122">
        <v>44</v>
      </c>
      <c r="I448" s="115"/>
      <c r="J448" s="115"/>
    </row>
    <row r="449" spans="1:10" ht="23.25">
      <c r="A449" s="120"/>
      <c r="B449" s="115"/>
      <c r="C449" s="134"/>
      <c r="D449" s="134"/>
      <c r="E449" s="115"/>
      <c r="F449" s="191"/>
      <c r="G449" s="115"/>
      <c r="H449" s="122">
        <v>45</v>
      </c>
      <c r="I449" s="115"/>
      <c r="J449" s="115"/>
    </row>
    <row r="450" spans="1:10" ht="23.25">
      <c r="A450" s="120"/>
      <c r="B450" s="115"/>
      <c r="C450" s="134"/>
      <c r="D450" s="134"/>
      <c r="E450" s="115"/>
      <c r="F450" s="191"/>
      <c r="G450" s="115"/>
      <c r="H450" s="122">
        <v>46</v>
      </c>
      <c r="I450" s="115"/>
      <c r="J450" s="115"/>
    </row>
    <row r="451" spans="1:10" ht="23.25">
      <c r="A451" s="120"/>
      <c r="B451" s="115"/>
      <c r="C451" s="134"/>
      <c r="D451" s="134"/>
      <c r="E451" s="115"/>
      <c r="F451" s="191"/>
      <c r="G451" s="115"/>
      <c r="H451" s="122">
        <v>47</v>
      </c>
      <c r="I451" s="115"/>
      <c r="J451" s="115"/>
    </row>
    <row r="452" spans="1:10" ht="23.25">
      <c r="A452" s="120"/>
      <c r="B452" s="115"/>
      <c r="C452" s="134"/>
      <c r="D452" s="134"/>
      <c r="E452" s="115"/>
      <c r="F452" s="191"/>
      <c r="G452" s="115"/>
      <c r="H452" s="122">
        <v>48</v>
      </c>
      <c r="I452" s="115"/>
      <c r="J452" s="115"/>
    </row>
    <row r="453" spans="1:10" ht="23.25">
      <c r="A453" s="120"/>
      <c r="B453" s="115"/>
      <c r="C453" s="134"/>
      <c r="D453" s="134"/>
      <c r="E453" s="115"/>
      <c r="F453" s="191"/>
      <c r="G453" s="115"/>
      <c r="H453" s="122">
        <v>49</v>
      </c>
      <c r="I453" s="115"/>
      <c r="J453" s="115"/>
    </row>
    <row r="454" spans="1:10" ht="23.25">
      <c r="A454" s="120"/>
      <c r="B454" s="115"/>
      <c r="C454" s="134"/>
      <c r="D454" s="134"/>
      <c r="E454" s="115"/>
      <c r="F454" s="191"/>
      <c r="G454" s="115"/>
      <c r="H454" s="122">
        <v>50</v>
      </c>
      <c r="I454" s="115"/>
      <c r="J454" s="115"/>
    </row>
    <row r="455" spans="1:10" ht="23.25">
      <c r="A455" s="120"/>
      <c r="B455" s="115"/>
      <c r="C455" s="134"/>
      <c r="D455" s="134"/>
      <c r="E455" s="115"/>
      <c r="F455" s="191"/>
      <c r="G455" s="115"/>
      <c r="H455" s="122">
        <v>51</v>
      </c>
      <c r="I455" s="115"/>
      <c r="J455" s="115"/>
    </row>
    <row r="456" spans="1:10" ht="23.25">
      <c r="A456" s="120"/>
      <c r="B456" s="115"/>
      <c r="C456" s="134"/>
      <c r="D456" s="134"/>
      <c r="E456" s="115"/>
      <c r="F456" s="191"/>
      <c r="G456" s="115"/>
      <c r="H456" s="122">
        <v>52</v>
      </c>
      <c r="I456" s="115"/>
      <c r="J456" s="115"/>
    </row>
    <row r="457" spans="1:10" ht="23.25">
      <c r="A457" s="120"/>
      <c r="B457" s="115"/>
      <c r="C457" s="134"/>
      <c r="D457" s="134"/>
      <c r="E457" s="115"/>
      <c r="F457" s="191"/>
      <c r="G457" s="115"/>
      <c r="H457" s="122">
        <v>53</v>
      </c>
      <c r="I457" s="115"/>
      <c r="J457" s="115"/>
    </row>
    <row r="458" spans="1:10" ht="23.25">
      <c r="A458" s="120"/>
      <c r="B458" s="115"/>
      <c r="C458" s="134"/>
      <c r="D458" s="134"/>
      <c r="E458" s="115"/>
      <c r="F458" s="191"/>
      <c r="G458" s="115"/>
      <c r="H458" s="122">
        <v>54</v>
      </c>
      <c r="I458" s="115"/>
      <c r="J458" s="115"/>
    </row>
    <row r="459" spans="1:10" ht="23.25">
      <c r="A459" s="120"/>
      <c r="B459" s="115"/>
      <c r="C459" s="134"/>
      <c r="D459" s="134"/>
      <c r="E459" s="115"/>
      <c r="F459" s="191"/>
      <c r="G459" s="115"/>
      <c r="H459" s="122">
        <v>55</v>
      </c>
      <c r="I459" s="115"/>
      <c r="J459" s="115"/>
    </row>
    <row r="460" spans="1:10" ht="23.25">
      <c r="A460" s="120"/>
      <c r="B460" s="115"/>
      <c r="C460" s="134"/>
      <c r="D460" s="134"/>
      <c r="E460" s="115"/>
      <c r="F460" s="191"/>
      <c r="G460" s="115"/>
      <c r="H460" s="122">
        <v>56</v>
      </c>
      <c r="I460" s="115"/>
      <c r="J460" s="115"/>
    </row>
    <row r="461" spans="1:10" ht="23.25">
      <c r="A461" s="120"/>
      <c r="B461" s="115"/>
      <c r="C461" s="134"/>
      <c r="D461" s="134"/>
      <c r="E461" s="115"/>
      <c r="F461" s="191"/>
      <c r="G461" s="115"/>
      <c r="H461" s="122">
        <v>57</v>
      </c>
      <c r="I461" s="115"/>
      <c r="J461" s="115"/>
    </row>
    <row r="462" spans="1:10" ht="23.25">
      <c r="A462" s="120"/>
      <c r="B462" s="115"/>
      <c r="C462" s="134"/>
      <c r="D462" s="134"/>
      <c r="E462" s="115"/>
      <c r="F462" s="191"/>
      <c r="G462" s="115"/>
      <c r="H462" s="122">
        <v>58</v>
      </c>
      <c r="I462" s="115"/>
      <c r="J462" s="115"/>
    </row>
    <row r="463" spans="1:10" ht="23.25">
      <c r="A463" s="120"/>
      <c r="B463" s="115"/>
      <c r="C463" s="134"/>
      <c r="D463" s="134"/>
      <c r="E463" s="115"/>
      <c r="F463" s="191"/>
      <c r="G463" s="115"/>
      <c r="H463" s="122">
        <v>59</v>
      </c>
      <c r="I463" s="115"/>
      <c r="J463" s="115"/>
    </row>
    <row r="464" spans="1:10" ht="23.25">
      <c r="A464" s="120"/>
      <c r="B464" s="115"/>
      <c r="C464" s="134"/>
      <c r="D464" s="134"/>
      <c r="E464" s="115"/>
      <c r="F464" s="191"/>
      <c r="G464" s="115"/>
      <c r="H464" s="122">
        <v>60</v>
      </c>
      <c r="I464" s="115"/>
      <c r="J464" s="115"/>
    </row>
    <row r="465" spans="1:10" ht="23.25">
      <c r="A465" s="120"/>
      <c r="B465" s="115"/>
      <c r="C465" s="134"/>
      <c r="D465" s="134"/>
      <c r="E465" s="115"/>
      <c r="F465" s="191"/>
      <c r="G465" s="115"/>
      <c r="H465" s="122">
        <v>61</v>
      </c>
      <c r="I465" s="115"/>
      <c r="J465" s="115"/>
    </row>
    <row r="466" spans="1:10" ht="23.25">
      <c r="A466" s="120"/>
      <c r="B466" s="115"/>
      <c r="C466" s="134"/>
      <c r="D466" s="134"/>
      <c r="E466" s="115"/>
      <c r="F466" s="191"/>
      <c r="G466" s="115"/>
      <c r="H466" s="122">
        <v>62</v>
      </c>
      <c r="I466" s="115"/>
      <c r="J466" s="115"/>
    </row>
    <row r="467" spans="1:10" ht="23.25">
      <c r="A467" s="120"/>
      <c r="B467" s="115"/>
      <c r="C467" s="134"/>
      <c r="D467" s="134"/>
      <c r="E467" s="115"/>
      <c r="F467" s="191"/>
      <c r="G467" s="115"/>
      <c r="H467" s="122">
        <v>63</v>
      </c>
      <c r="I467" s="115"/>
      <c r="J467" s="115"/>
    </row>
    <row r="468" spans="1:10" ht="23.25">
      <c r="A468" s="120"/>
      <c r="B468" s="115"/>
      <c r="C468" s="134"/>
      <c r="D468" s="134"/>
      <c r="E468" s="115"/>
      <c r="F468" s="191"/>
      <c r="G468" s="115"/>
      <c r="H468" s="122">
        <v>64</v>
      </c>
      <c r="I468" s="115"/>
      <c r="J468" s="115"/>
    </row>
    <row r="469" spans="1:10" ht="23.25">
      <c r="A469" s="120"/>
      <c r="B469" s="115"/>
      <c r="C469" s="134"/>
      <c r="D469" s="134"/>
      <c r="E469" s="115"/>
      <c r="F469" s="191"/>
      <c r="G469" s="115"/>
      <c r="H469" s="122">
        <v>65</v>
      </c>
      <c r="I469" s="115"/>
      <c r="J469" s="115"/>
    </row>
    <row r="470" spans="1:10" ht="23.25">
      <c r="A470" s="120"/>
      <c r="B470" s="115"/>
      <c r="C470" s="134"/>
      <c r="D470" s="134"/>
      <c r="E470" s="115"/>
      <c r="F470" s="191"/>
      <c r="G470" s="115"/>
      <c r="H470" s="122">
        <v>66</v>
      </c>
      <c r="I470" s="115"/>
      <c r="J470" s="115"/>
    </row>
    <row r="471" spans="1:10" ht="23.25">
      <c r="A471" s="120"/>
      <c r="B471" s="115"/>
      <c r="C471" s="134"/>
      <c r="D471" s="134"/>
      <c r="E471" s="115"/>
      <c r="F471" s="191"/>
      <c r="G471" s="115"/>
      <c r="H471" s="122">
        <v>67</v>
      </c>
      <c r="I471" s="115"/>
      <c r="J471" s="115"/>
    </row>
    <row r="472" spans="1:10" ht="23.25">
      <c r="A472" s="120"/>
      <c r="B472" s="115"/>
      <c r="C472" s="134"/>
      <c r="D472" s="134"/>
      <c r="E472" s="115"/>
      <c r="F472" s="191"/>
      <c r="G472" s="115"/>
      <c r="H472" s="122">
        <v>68</v>
      </c>
      <c r="I472" s="115"/>
      <c r="J472" s="115"/>
    </row>
    <row r="473" spans="1:10" ht="23.25">
      <c r="A473" s="120"/>
      <c r="B473" s="115"/>
      <c r="C473" s="134"/>
      <c r="D473" s="134"/>
      <c r="E473" s="115"/>
      <c r="F473" s="191"/>
      <c r="G473" s="115"/>
      <c r="H473" s="122">
        <v>69</v>
      </c>
      <c r="I473" s="115"/>
      <c r="J473" s="115"/>
    </row>
    <row r="474" spans="1:10" ht="23.25">
      <c r="A474" s="120"/>
      <c r="B474" s="115"/>
      <c r="C474" s="134"/>
      <c r="D474" s="134"/>
      <c r="E474" s="115"/>
      <c r="F474" s="191"/>
      <c r="G474" s="115"/>
      <c r="H474" s="122">
        <v>70</v>
      </c>
      <c r="I474" s="115"/>
      <c r="J474" s="115"/>
    </row>
    <row r="475" spans="1:10" ht="23.25">
      <c r="A475" s="120"/>
      <c r="B475" s="115"/>
      <c r="C475" s="134"/>
      <c r="D475" s="134"/>
      <c r="E475" s="115"/>
      <c r="F475" s="191"/>
      <c r="G475" s="115"/>
      <c r="H475" s="122">
        <v>71</v>
      </c>
      <c r="I475" s="115"/>
      <c r="J475" s="115"/>
    </row>
    <row r="476" spans="1:10" ht="23.25">
      <c r="A476" s="120"/>
      <c r="B476" s="115"/>
      <c r="C476" s="134"/>
      <c r="D476" s="134"/>
      <c r="E476" s="115"/>
      <c r="F476" s="191"/>
      <c r="G476" s="115"/>
      <c r="H476" s="122">
        <v>72</v>
      </c>
      <c r="I476" s="115"/>
      <c r="J476" s="115"/>
    </row>
    <row r="477" spans="1:10" ht="23.25">
      <c r="A477" s="120"/>
      <c r="B477" s="115"/>
      <c r="C477" s="134"/>
      <c r="D477" s="134"/>
      <c r="E477" s="115"/>
      <c r="F477" s="191"/>
      <c r="G477" s="115"/>
      <c r="H477" s="122">
        <v>73</v>
      </c>
      <c r="I477" s="115"/>
      <c r="J477" s="115"/>
    </row>
    <row r="478" spans="1:10" ht="23.25">
      <c r="A478" s="120"/>
      <c r="B478" s="115"/>
      <c r="C478" s="134"/>
      <c r="D478" s="134"/>
      <c r="E478" s="115"/>
      <c r="F478" s="191"/>
      <c r="G478" s="115"/>
      <c r="H478" s="122">
        <v>74</v>
      </c>
      <c r="I478" s="115"/>
      <c r="J478" s="115"/>
    </row>
    <row r="479" spans="1:10" ht="23.25">
      <c r="A479" s="120"/>
      <c r="B479" s="115"/>
      <c r="C479" s="134"/>
      <c r="D479" s="134"/>
      <c r="E479" s="115"/>
      <c r="F479" s="191"/>
      <c r="G479" s="115"/>
      <c r="H479" s="122">
        <v>75</v>
      </c>
      <c r="I479" s="115"/>
      <c r="J479" s="115"/>
    </row>
    <row r="480" spans="1:10" ht="23.25">
      <c r="A480" s="120"/>
      <c r="B480" s="115"/>
      <c r="C480" s="134"/>
      <c r="D480" s="134"/>
      <c r="E480" s="115"/>
      <c r="F480" s="191"/>
      <c r="G480" s="115"/>
      <c r="H480" s="122">
        <v>76</v>
      </c>
      <c r="I480" s="115"/>
      <c r="J480" s="115"/>
    </row>
    <row r="481" spans="1:10" ht="23.25">
      <c r="A481" s="120"/>
      <c r="B481" s="115"/>
      <c r="C481" s="134"/>
      <c r="D481" s="134"/>
      <c r="E481" s="115"/>
      <c r="F481" s="191"/>
      <c r="G481" s="115"/>
      <c r="H481" s="122">
        <v>77</v>
      </c>
      <c r="I481" s="115"/>
      <c r="J481" s="115"/>
    </row>
    <row r="482" spans="1:10" ht="23.25">
      <c r="A482" s="120"/>
      <c r="B482" s="115"/>
      <c r="C482" s="134"/>
      <c r="D482" s="134"/>
      <c r="E482" s="115"/>
      <c r="F482" s="191"/>
      <c r="G482" s="115"/>
      <c r="H482" s="122">
        <v>78</v>
      </c>
      <c r="I482" s="115"/>
      <c r="J482" s="115"/>
    </row>
    <row r="483" spans="1:10" ht="23.25">
      <c r="A483" s="120"/>
      <c r="B483" s="115"/>
      <c r="C483" s="134"/>
      <c r="D483" s="134"/>
      <c r="E483" s="115"/>
      <c r="F483" s="191"/>
      <c r="G483" s="115"/>
      <c r="H483" s="122">
        <v>79</v>
      </c>
      <c r="I483" s="115"/>
      <c r="J483" s="115"/>
    </row>
    <row r="484" spans="1:10" ht="23.25">
      <c r="A484" s="120"/>
      <c r="B484" s="115"/>
      <c r="C484" s="134"/>
      <c r="D484" s="134"/>
      <c r="E484" s="115"/>
      <c r="F484" s="191"/>
      <c r="G484" s="115"/>
      <c r="H484" s="122">
        <v>80</v>
      </c>
      <c r="I484" s="115"/>
      <c r="J484" s="115"/>
    </row>
    <row r="485" spans="1:10" ht="23.25">
      <c r="A485" s="120"/>
      <c r="B485" s="115"/>
      <c r="C485" s="134"/>
      <c r="D485" s="134"/>
      <c r="E485" s="115"/>
      <c r="F485" s="191"/>
      <c r="G485" s="115"/>
      <c r="H485" s="122">
        <v>81</v>
      </c>
      <c r="I485" s="115"/>
      <c r="J485" s="115"/>
    </row>
    <row r="486" spans="1:10" ht="23.25">
      <c r="A486" s="120"/>
      <c r="B486" s="115"/>
      <c r="C486" s="134"/>
      <c r="D486" s="134"/>
      <c r="E486" s="115"/>
      <c r="F486" s="191"/>
      <c r="G486" s="115"/>
      <c r="H486" s="122">
        <v>82</v>
      </c>
      <c r="I486" s="115"/>
      <c r="J486" s="115"/>
    </row>
    <row r="487" spans="1:10" ht="23.25">
      <c r="A487" s="120"/>
      <c r="B487" s="115"/>
      <c r="C487" s="134"/>
      <c r="D487" s="134"/>
      <c r="E487" s="115"/>
      <c r="F487" s="191"/>
      <c r="G487" s="115"/>
      <c r="H487" s="122">
        <v>83</v>
      </c>
      <c r="I487" s="115"/>
      <c r="J487" s="115"/>
    </row>
    <row r="488" spans="1:10" ht="23.25">
      <c r="A488" s="120"/>
      <c r="B488" s="115"/>
      <c r="C488" s="134"/>
      <c r="D488" s="134"/>
      <c r="E488" s="115"/>
      <c r="F488" s="191"/>
      <c r="G488" s="115"/>
      <c r="H488" s="122">
        <v>84</v>
      </c>
      <c r="I488" s="115"/>
      <c r="J488" s="115"/>
    </row>
    <row r="489" spans="1:10" ht="23.25">
      <c r="A489" s="120"/>
      <c r="B489" s="115"/>
      <c r="C489" s="134"/>
      <c r="D489" s="134"/>
      <c r="E489" s="115"/>
      <c r="F489" s="191"/>
      <c r="G489" s="115"/>
      <c r="H489" s="122">
        <v>85</v>
      </c>
      <c r="I489" s="115"/>
      <c r="J489" s="115"/>
    </row>
    <row r="490" spans="1:10" ht="23.25">
      <c r="A490" s="120"/>
      <c r="B490" s="115"/>
      <c r="C490" s="134"/>
      <c r="D490" s="134"/>
      <c r="E490" s="115"/>
      <c r="F490" s="191"/>
      <c r="G490" s="115"/>
      <c r="H490" s="122">
        <v>86</v>
      </c>
      <c r="I490" s="115"/>
      <c r="J490" s="115"/>
    </row>
    <row r="491" spans="1:10" ht="23.25">
      <c r="A491" s="120"/>
      <c r="B491" s="115"/>
      <c r="C491" s="134"/>
      <c r="D491" s="134"/>
      <c r="E491" s="115"/>
      <c r="F491" s="191"/>
      <c r="G491" s="115"/>
      <c r="H491" s="122">
        <v>87</v>
      </c>
      <c r="I491" s="115"/>
      <c r="J491" s="115"/>
    </row>
    <row r="492" spans="1:10" ht="23.25">
      <c r="A492" s="120"/>
      <c r="B492" s="115"/>
      <c r="C492" s="134"/>
      <c r="D492" s="134"/>
      <c r="E492" s="115"/>
      <c r="F492" s="191"/>
      <c r="G492" s="115"/>
      <c r="H492" s="122">
        <v>88</v>
      </c>
      <c r="I492" s="115"/>
      <c r="J492" s="115"/>
    </row>
    <row r="493" spans="1:10" ht="23.25">
      <c r="A493" s="120"/>
      <c r="B493" s="115"/>
      <c r="C493" s="134"/>
      <c r="D493" s="134"/>
      <c r="E493" s="115"/>
      <c r="F493" s="191"/>
      <c r="G493" s="115"/>
      <c r="H493" s="122">
        <v>89</v>
      </c>
      <c r="I493" s="115"/>
      <c r="J493" s="115"/>
    </row>
    <row r="494" spans="1:10" ht="23.25">
      <c r="A494" s="120"/>
      <c r="B494" s="115"/>
      <c r="C494" s="134"/>
      <c r="D494" s="134"/>
      <c r="E494" s="115"/>
      <c r="F494" s="191"/>
      <c r="G494" s="115"/>
      <c r="H494" s="122">
        <v>90</v>
      </c>
      <c r="I494" s="115"/>
      <c r="J494" s="115"/>
    </row>
    <row r="495" spans="1:10" ht="23.25">
      <c r="A495" s="120"/>
      <c r="B495" s="115"/>
      <c r="C495" s="134"/>
      <c r="D495" s="134"/>
      <c r="E495" s="115"/>
      <c r="F495" s="191"/>
      <c r="G495" s="115"/>
      <c r="H495" s="122">
        <v>91</v>
      </c>
      <c r="I495" s="115"/>
      <c r="J495" s="115"/>
    </row>
    <row r="496" spans="1:10" ht="23.25">
      <c r="A496" s="120"/>
      <c r="B496" s="115"/>
      <c r="C496" s="134"/>
      <c r="D496" s="134"/>
      <c r="E496" s="115"/>
      <c r="F496" s="191"/>
      <c r="G496" s="115"/>
      <c r="H496" s="122">
        <v>92</v>
      </c>
      <c r="I496" s="115"/>
      <c r="J496" s="115"/>
    </row>
    <row r="497" spans="1:10" ht="23.25">
      <c r="A497" s="120"/>
      <c r="B497" s="115"/>
      <c r="C497" s="134"/>
      <c r="D497" s="134"/>
      <c r="E497" s="115"/>
      <c r="F497" s="191"/>
      <c r="G497" s="115"/>
      <c r="H497" s="122">
        <v>93</v>
      </c>
      <c r="I497" s="115"/>
      <c r="J497" s="115"/>
    </row>
    <row r="498" spans="1:10" ht="23.25">
      <c r="A498" s="120"/>
      <c r="B498" s="115"/>
      <c r="C498" s="134"/>
      <c r="D498" s="134"/>
      <c r="E498" s="115"/>
      <c r="F498" s="191"/>
      <c r="G498" s="115"/>
      <c r="H498" s="122">
        <v>94</v>
      </c>
      <c r="I498" s="115"/>
      <c r="J498" s="115"/>
    </row>
    <row r="499" spans="1:10" ht="23.25">
      <c r="A499" s="120"/>
      <c r="B499" s="115"/>
      <c r="C499" s="134"/>
      <c r="D499" s="134"/>
      <c r="E499" s="115"/>
      <c r="F499" s="191"/>
      <c r="G499" s="115"/>
      <c r="H499" s="122">
        <v>95</v>
      </c>
      <c r="I499" s="115"/>
      <c r="J499" s="115"/>
    </row>
    <row r="500" spans="1:10" ht="23.25">
      <c r="A500" s="120"/>
      <c r="B500" s="115"/>
      <c r="C500" s="134"/>
      <c r="D500" s="134"/>
      <c r="E500" s="115"/>
      <c r="F500" s="191"/>
      <c r="G500" s="115"/>
      <c r="H500" s="122">
        <v>96</v>
      </c>
      <c r="I500" s="115"/>
      <c r="J500" s="115"/>
    </row>
    <row r="501" spans="1:10" ht="23.25">
      <c r="A501" s="120"/>
      <c r="B501" s="115"/>
      <c r="C501" s="134"/>
      <c r="D501" s="134"/>
      <c r="E501" s="115"/>
      <c r="F501" s="191"/>
      <c r="G501" s="115"/>
      <c r="H501" s="122">
        <v>97</v>
      </c>
      <c r="I501" s="115"/>
      <c r="J501" s="115"/>
    </row>
    <row r="502" spans="1:10" ht="23.25">
      <c r="A502" s="120"/>
      <c r="B502" s="115"/>
      <c r="C502" s="134"/>
      <c r="D502" s="134"/>
      <c r="E502" s="115"/>
      <c r="F502" s="191"/>
      <c r="G502" s="115"/>
      <c r="H502" s="198">
        <v>96</v>
      </c>
      <c r="I502" s="115"/>
      <c r="J502" s="115"/>
    </row>
    <row r="503" spans="1:10" ht="23.25">
      <c r="A503" s="120"/>
      <c r="B503" s="115"/>
      <c r="C503" s="134"/>
      <c r="D503" s="134"/>
      <c r="E503" s="115"/>
      <c r="F503" s="191"/>
      <c r="G503" s="115"/>
      <c r="H503" s="122">
        <v>99</v>
      </c>
      <c r="I503" s="115"/>
      <c r="J503" s="115"/>
    </row>
    <row r="504" spans="1:10" ht="23.25">
      <c r="A504" s="120"/>
      <c r="B504" s="115"/>
      <c r="C504" s="134"/>
      <c r="D504" s="134"/>
      <c r="E504" s="115"/>
      <c r="F504" s="191"/>
      <c r="G504" s="115"/>
      <c r="H504" s="122">
        <v>100</v>
      </c>
      <c r="I504" s="115"/>
      <c r="J504" s="115"/>
    </row>
    <row r="505" spans="1:10" ht="23.25">
      <c r="A505" s="120"/>
      <c r="B505" s="115"/>
      <c r="C505" s="134"/>
      <c r="D505" s="134"/>
      <c r="E505" s="115"/>
      <c r="F505" s="191"/>
      <c r="G505" s="115"/>
      <c r="H505" s="122">
        <v>101</v>
      </c>
      <c r="I505" s="115"/>
      <c r="J505" s="115"/>
    </row>
    <row r="506" spans="1:10" ht="24" thickBot="1">
      <c r="A506" s="120"/>
      <c r="B506" s="115"/>
      <c r="C506" s="134"/>
      <c r="D506" s="134"/>
      <c r="E506" s="115"/>
      <c r="F506" s="191"/>
      <c r="G506" s="115"/>
      <c r="H506" s="194">
        <v>102</v>
      </c>
      <c r="I506" s="115"/>
      <c r="J506" s="115"/>
    </row>
    <row r="507" spans="1:10" ht="23.25">
      <c r="A507" s="120"/>
      <c r="B507" s="115"/>
      <c r="C507" s="134"/>
      <c r="D507" s="134"/>
      <c r="E507" s="115"/>
      <c r="F507" s="191"/>
      <c r="G507" s="115"/>
      <c r="H507" s="115"/>
      <c r="I507" s="115"/>
      <c r="J507" s="115"/>
    </row>
    <row r="508" spans="1:10" ht="23.25">
      <c r="A508" s="120"/>
      <c r="B508" s="115"/>
      <c r="C508" s="134"/>
      <c r="D508" s="134"/>
      <c r="E508" s="115"/>
      <c r="F508" s="191"/>
      <c r="G508" s="115"/>
      <c r="H508" s="115"/>
      <c r="I508" s="115"/>
      <c r="J508" s="115"/>
    </row>
    <row r="509" spans="1:10" ht="23.25">
      <c r="A509" s="120"/>
      <c r="B509" s="115"/>
      <c r="C509" s="134"/>
      <c r="D509" s="134"/>
      <c r="E509" s="115"/>
      <c r="F509" s="191"/>
      <c r="G509" s="115"/>
      <c r="H509" s="115"/>
      <c r="I509" s="115"/>
      <c r="J509" s="115"/>
    </row>
    <row r="510" spans="1:10" ht="23.25">
      <c r="A510" s="120"/>
      <c r="B510" s="115"/>
      <c r="C510" s="134"/>
      <c r="D510" s="134"/>
      <c r="E510" s="115"/>
      <c r="F510" s="191"/>
      <c r="G510" s="115"/>
      <c r="H510" s="115"/>
      <c r="I510" s="115"/>
      <c r="J510" s="115"/>
    </row>
    <row r="511" spans="1:10" ht="23.25">
      <c r="A511" s="120"/>
      <c r="B511" s="115"/>
      <c r="C511" s="134"/>
      <c r="D511" s="134"/>
      <c r="E511" s="115"/>
      <c r="F511" s="191"/>
      <c r="G511" s="115"/>
      <c r="H511" s="115"/>
      <c r="I511" s="115"/>
      <c r="J511" s="115"/>
    </row>
    <row r="512" spans="1:10" ht="23.25">
      <c r="A512" s="120"/>
      <c r="B512" s="115"/>
      <c r="C512" s="134"/>
      <c r="D512" s="134"/>
      <c r="E512" s="115"/>
      <c r="F512" s="191"/>
      <c r="G512" s="115"/>
      <c r="H512" s="115"/>
      <c r="I512" s="115"/>
      <c r="J512" s="115"/>
    </row>
    <row r="513" spans="1:10" ht="23.25">
      <c r="A513" s="120"/>
      <c r="B513" s="115"/>
      <c r="C513" s="134"/>
      <c r="D513" s="134"/>
      <c r="E513" s="115"/>
      <c r="F513" s="191"/>
      <c r="G513" s="115"/>
      <c r="H513" s="115"/>
      <c r="I513" s="115"/>
      <c r="J513" s="115"/>
    </row>
    <row r="514" spans="1:10" ht="23.25">
      <c r="A514" s="120"/>
      <c r="B514" s="115"/>
      <c r="C514" s="134"/>
      <c r="D514" s="134"/>
      <c r="E514" s="115"/>
      <c r="F514" s="191"/>
      <c r="G514" s="115"/>
      <c r="H514" s="115"/>
      <c r="I514" s="115"/>
      <c r="J514" s="115"/>
    </row>
    <row r="515" spans="1:10" ht="23.25">
      <c r="A515" s="120"/>
      <c r="B515" s="115"/>
      <c r="C515" s="134"/>
      <c r="D515" s="134"/>
      <c r="E515" s="115"/>
      <c r="F515" s="191"/>
      <c r="G515" s="115"/>
      <c r="H515" s="115"/>
      <c r="I515" s="115"/>
      <c r="J515" s="115"/>
    </row>
    <row r="516" spans="1:10" ht="23.25">
      <c r="A516" s="120"/>
      <c r="B516" s="115"/>
      <c r="C516" s="134"/>
      <c r="D516" s="134"/>
      <c r="E516" s="115"/>
      <c r="F516" s="191"/>
      <c r="G516" s="115"/>
      <c r="H516" s="115"/>
      <c r="I516" s="115"/>
      <c r="J516" s="115"/>
    </row>
    <row r="517" spans="1:10" ht="23.25">
      <c r="A517" s="120"/>
      <c r="B517" s="115"/>
      <c r="C517" s="134"/>
      <c r="D517" s="134"/>
      <c r="E517" s="115"/>
      <c r="F517" s="191"/>
      <c r="G517" s="115"/>
      <c r="H517" s="115"/>
      <c r="I517" s="115"/>
      <c r="J517" s="115"/>
    </row>
    <row r="518" spans="1:10" ht="23.25">
      <c r="A518" s="120"/>
      <c r="B518" s="115"/>
      <c r="C518" s="134"/>
      <c r="D518" s="134"/>
      <c r="E518" s="115"/>
      <c r="F518" s="191"/>
      <c r="G518" s="115"/>
      <c r="H518" s="115"/>
      <c r="I518" s="115"/>
      <c r="J518" s="115"/>
    </row>
    <row r="519" spans="1:10" ht="23.25">
      <c r="A519" s="120"/>
      <c r="B519" s="115"/>
      <c r="C519" s="134"/>
      <c r="D519" s="134"/>
      <c r="E519" s="115"/>
      <c r="F519" s="191"/>
      <c r="G519" s="115"/>
      <c r="H519" s="115"/>
      <c r="I519" s="115"/>
      <c r="J519" s="115"/>
    </row>
    <row r="520" spans="1:10" ht="23.25">
      <c r="A520" s="120"/>
      <c r="B520" s="115"/>
      <c r="C520" s="134"/>
      <c r="D520" s="134"/>
      <c r="E520" s="115"/>
      <c r="F520" s="191"/>
      <c r="G520" s="115"/>
      <c r="H520" s="115"/>
      <c r="I520" s="115"/>
      <c r="J520" s="115"/>
    </row>
    <row r="521" spans="1:10" ht="23.25">
      <c r="A521" s="120"/>
      <c r="B521" s="115"/>
      <c r="C521" s="134"/>
      <c r="D521" s="134"/>
      <c r="E521" s="115"/>
      <c r="F521" s="191"/>
      <c r="G521" s="115"/>
      <c r="H521" s="115"/>
      <c r="I521" s="115"/>
      <c r="J521" s="115"/>
    </row>
    <row r="522" spans="1:10" ht="23.25">
      <c r="A522" s="120"/>
      <c r="B522" s="115"/>
      <c r="C522" s="134"/>
      <c r="D522" s="134"/>
      <c r="E522" s="115"/>
      <c r="F522" s="191"/>
      <c r="G522" s="115"/>
      <c r="H522" s="115"/>
      <c r="I522" s="115"/>
      <c r="J522" s="115"/>
    </row>
    <row r="523" spans="1:10" ht="23.25">
      <c r="A523" s="120"/>
      <c r="B523" s="115"/>
      <c r="C523" s="134"/>
      <c r="D523" s="134"/>
      <c r="E523" s="115"/>
      <c r="F523" s="191"/>
      <c r="G523" s="115"/>
      <c r="H523" s="115"/>
      <c r="I523" s="115"/>
      <c r="J523" s="115"/>
    </row>
    <row r="524" spans="1:10" ht="23.25">
      <c r="A524" s="120"/>
      <c r="B524" s="115"/>
      <c r="C524" s="134"/>
      <c r="D524" s="134"/>
      <c r="E524" s="115"/>
      <c r="F524" s="191"/>
      <c r="G524" s="115"/>
      <c r="H524" s="115"/>
      <c r="I524" s="115"/>
      <c r="J524" s="115"/>
    </row>
    <row r="525" spans="1:10" ht="23.25">
      <c r="A525" s="120"/>
      <c r="B525" s="115"/>
      <c r="C525" s="134"/>
      <c r="D525" s="134"/>
      <c r="E525" s="115"/>
      <c r="F525" s="191"/>
      <c r="G525" s="115"/>
      <c r="H525" s="115"/>
      <c r="I525" s="115"/>
      <c r="J525" s="115"/>
    </row>
    <row r="526" spans="1:10" ht="23.25">
      <c r="A526" s="120"/>
      <c r="B526" s="115"/>
      <c r="C526" s="134"/>
      <c r="D526" s="134"/>
      <c r="E526" s="115"/>
      <c r="F526" s="191"/>
      <c r="G526" s="115"/>
      <c r="H526" s="115"/>
      <c r="I526" s="115"/>
      <c r="J526" s="115"/>
    </row>
    <row r="527" spans="1:10" ht="23.25">
      <c r="A527" s="120"/>
      <c r="B527" s="115"/>
      <c r="C527" s="134"/>
      <c r="D527" s="134"/>
      <c r="E527" s="115"/>
      <c r="F527" s="191"/>
      <c r="G527" s="115"/>
      <c r="H527" s="115"/>
      <c r="I527" s="115"/>
      <c r="J527" s="115"/>
    </row>
    <row r="528" spans="1:10" ht="23.25">
      <c r="A528" s="120"/>
      <c r="B528" s="115"/>
      <c r="C528" s="134"/>
      <c r="D528" s="134"/>
      <c r="E528" s="115"/>
      <c r="F528" s="191"/>
      <c r="G528" s="115"/>
      <c r="H528" s="115"/>
      <c r="I528" s="115"/>
      <c r="J528" s="115"/>
    </row>
    <row r="529" spans="1:10" ht="23.25">
      <c r="A529" s="120"/>
      <c r="B529" s="115"/>
      <c r="C529" s="134"/>
      <c r="D529" s="134"/>
      <c r="E529" s="115"/>
      <c r="F529" s="191"/>
      <c r="G529" s="115"/>
      <c r="H529" s="115"/>
      <c r="I529" s="115"/>
      <c r="J529" s="115"/>
    </row>
    <row r="530" spans="1:10" ht="23.25">
      <c r="A530" s="120"/>
      <c r="B530" s="115"/>
      <c r="C530" s="134"/>
      <c r="D530" s="134"/>
      <c r="E530" s="115"/>
      <c r="F530" s="191"/>
      <c r="G530" s="115"/>
      <c r="H530" s="115"/>
      <c r="I530" s="115"/>
      <c r="J530" s="115"/>
    </row>
    <row r="531" spans="1:10" ht="23.25">
      <c r="A531" s="120"/>
      <c r="B531" s="115"/>
      <c r="C531" s="134"/>
      <c r="D531" s="134"/>
      <c r="E531" s="115"/>
      <c r="F531" s="191"/>
      <c r="G531" s="115"/>
      <c r="H531" s="115"/>
      <c r="I531" s="115"/>
      <c r="J531" s="115"/>
    </row>
    <row r="532" spans="1:10" ht="23.25">
      <c r="A532" s="120"/>
      <c r="B532" s="115"/>
      <c r="C532" s="134"/>
      <c r="D532" s="134"/>
      <c r="E532" s="115"/>
      <c r="F532" s="191"/>
      <c r="G532" s="115"/>
      <c r="H532" s="115"/>
      <c r="I532" s="115"/>
      <c r="J532" s="115"/>
    </row>
    <row r="533" spans="1:10" ht="23.25">
      <c r="A533" s="120"/>
      <c r="B533" s="115"/>
      <c r="C533" s="134"/>
      <c r="D533" s="134"/>
      <c r="E533" s="115"/>
      <c r="F533" s="191"/>
      <c r="G533" s="115"/>
      <c r="H533" s="115"/>
      <c r="I533" s="115"/>
      <c r="J533" s="115"/>
    </row>
    <row r="534" spans="1:10" ht="23.25">
      <c r="A534" s="120"/>
      <c r="B534" s="115"/>
      <c r="C534" s="134"/>
      <c r="D534" s="134"/>
      <c r="E534" s="115"/>
      <c r="F534" s="191"/>
      <c r="G534" s="115"/>
      <c r="H534" s="115"/>
      <c r="I534" s="115"/>
      <c r="J534" s="115"/>
    </row>
    <row r="535" spans="1:10" ht="23.25">
      <c r="A535" s="120"/>
      <c r="B535" s="115"/>
      <c r="C535" s="134"/>
      <c r="D535" s="134"/>
      <c r="E535" s="115"/>
      <c r="F535" s="191"/>
      <c r="G535" s="115"/>
      <c r="H535" s="115"/>
      <c r="I535" s="115"/>
      <c r="J535" s="115"/>
    </row>
    <row r="536" spans="1:10" ht="23.25">
      <c r="A536" s="120"/>
      <c r="B536" s="115"/>
      <c r="C536" s="134"/>
      <c r="D536" s="134"/>
      <c r="E536" s="115"/>
      <c r="F536" s="191"/>
      <c r="G536" s="115"/>
      <c r="H536" s="115"/>
      <c r="I536" s="115"/>
      <c r="J536" s="115"/>
    </row>
    <row r="537" spans="1:10" ht="23.25">
      <c r="A537" s="120"/>
      <c r="B537" s="115"/>
      <c r="C537" s="134"/>
      <c r="D537" s="134"/>
      <c r="E537" s="115"/>
      <c r="F537" s="191"/>
      <c r="G537" s="115"/>
      <c r="H537" s="115"/>
      <c r="I537" s="115"/>
      <c r="J537" s="115"/>
    </row>
    <row r="538" spans="1:10" ht="23.25">
      <c r="A538" s="120"/>
      <c r="B538" s="115"/>
      <c r="C538" s="134"/>
      <c r="D538" s="134"/>
      <c r="E538" s="115"/>
      <c r="F538" s="191"/>
      <c r="G538" s="115"/>
      <c r="H538" s="115"/>
      <c r="I538" s="115"/>
      <c r="J538" s="115"/>
    </row>
    <row r="539" spans="1:10" ht="23.25">
      <c r="A539" s="120"/>
      <c r="B539" s="115"/>
      <c r="C539" s="134"/>
      <c r="D539" s="134"/>
      <c r="E539" s="115"/>
      <c r="F539" s="191"/>
      <c r="G539" s="115"/>
      <c r="H539" s="115"/>
      <c r="I539" s="115"/>
      <c r="J539" s="115"/>
    </row>
    <row r="540" spans="1:10" ht="23.25">
      <c r="A540" s="120"/>
      <c r="B540" s="115"/>
      <c r="C540" s="134"/>
      <c r="D540" s="134"/>
      <c r="E540" s="115"/>
      <c r="F540" s="191"/>
      <c r="G540" s="115"/>
      <c r="H540" s="115"/>
      <c r="I540" s="115"/>
      <c r="J540" s="115"/>
    </row>
    <row r="541" spans="1:10" ht="23.25">
      <c r="A541" s="120"/>
      <c r="B541" s="115"/>
      <c r="C541" s="134"/>
      <c r="D541" s="134"/>
      <c r="E541" s="115"/>
      <c r="F541" s="191"/>
      <c r="G541" s="115"/>
      <c r="H541" s="115"/>
      <c r="I541" s="115"/>
      <c r="J541" s="115"/>
    </row>
    <row r="542" spans="1:10" ht="23.25">
      <c r="A542" s="120"/>
      <c r="B542" s="115"/>
      <c r="C542" s="134"/>
      <c r="D542" s="134"/>
      <c r="E542" s="115"/>
      <c r="F542" s="191"/>
      <c r="G542" s="115"/>
      <c r="H542" s="115"/>
      <c r="I542" s="115"/>
      <c r="J542" s="115"/>
    </row>
    <row r="543" spans="1:10" ht="23.25">
      <c r="A543" s="120"/>
      <c r="B543" s="115"/>
      <c r="C543" s="134"/>
      <c r="D543" s="134"/>
      <c r="E543" s="115"/>
      <c r="F543" s="191"/>
      <c r="G543" s="115"/>
      <c r="H543" s="115"/>
      <c r="I543" s="115"/>
      <c r="J543" s="115"/>
    </row>
    <row r="544" spans="1:10" ht="23.25">
      <c r="A544" s="120"/>
      <c r="B544" s="115"/>
      <c r="C544" s="134"/>
      <c r="D544" s="134"/>
      <c r="E544" s="115"/>
      <c r="F544" s="191"/>
      <c r="G544" s="115"/>
      <c r="H544" s="115"/>
      <c r="I544" s="115"/>
      <c r="J544" s="115"/>
    </row>
    <row r="545" spans="1:10" ht="23.25">
      <c r="A545" s="120"/>
      <c r="B545" s="115"/>
      <c r="C545" s="134"/>
      <c r="D545" s="134"/>
      <c r="E545" s="115"/>
      <c r="F545" s="191"/>
      <c r="G545" s="115"/>
      <c r="H545" s="115"/>
      <c r="I545" s="115"/>
      <c r="J545" s="115"/>
    </row>
    <row r="546" spans="1:10" ht="23.25">
      <c r="A546" s="120"/>
      <c r="B546" s="115"/>
      <c r="C546" s="134"/>
      <c r="D546" s="134"/>
      <c r="E546" s="115"/>
      <c r="F546" s="191"/>
      <c r="G546" s="115"/>
      <c r="H546" s="115"/>
      <c r="I546" s="115"/>
      <c r="J546" s="115"/>
    </row>
    <row r="547" spans="1:10" ht="23.25">
      <c r="A547" s="120"/>
      <c r="B547" s="115"/>
      <c r="C547" s="134"/>
      <c r="D547" s="134"/>
      <c r="E547" s="115"/>
      <c r="F547" s="191"/>
      <c r="G547" s="115"/>
      <c r="H547" s="115"/>
      <c r="I547" s="115"/>
      <c r="J547" s="115"/>
    </row>
    <row r="548" spans="1:10" ht="23.25">
      <c r="A548" s="120"/>
      <c r="B548" s="115"/>
      <c r="C548" s="134"/>
      <c r="D548" s="134"/>
      <c r="E548" s="115"/>
      <c r="F548" s="191"/>
      <c r="G548" s="115"/>
      <c r="H548" s="115"/>
      <c r="I548" s="115"/>
      <c r="J548" s="115"/>
    </row>
    <row r="549" spans="1:10" ht="23.25">
      <c r="A549" s="120"/>
      <c r="B549" s="115"/>
      <c r="C549" s="134"/>
      <c r="D549" s="134"/>
      <c r="E549" s="115"/>
      <c r="F549" s="191"/>
      <c r="G549" s="115"/>
      <c r="H549" s="115"/>
      <c r="I549" s="115"/>
      <c r="J549" s="115"/>
    </row>
    <row r="550" spans="1:10" ht="23.25">
      <c r="A550" s="120"/>
      <c r="B550" s="115"/>
      <c r="C550" s="134"/>
      <c r="D550" s="134"/>
      <c r="E550" s="115"/>
      <c r="F550" s="191"/>
      <c r="G550" s="115"/>
      <c r="H550" s="115"/>
      <c r="I550" s="115"/>
      <c r="J550" s="115"/>
    </row>
    <row r="551" spans="1:10" ht="23.25">
      <c r="A551" s="120"/>
      <c r="B551" s="115"/>
      <c r="C551" s="134"/>
      <c r="D551" s="134"/>
      <c r="E551" s="115"/>
      <c r="F551" s="191"/>
      <c r="G551" s="115"/>
      <c r="H551" s="115"/>
      <c r="I551" s="115"/>
      <c r="J551" s="115"/>
    </row>
    <row r="552" spans="1:10" ht="23.25">
      <c r="A552" s="120"/>
      <c r="B552" s="115"/>
      <c r="C552" s="134"/>
      <c r="D552" s="134"/>
      <c r="E552" s="115"/>
      <c r="F552" s="191"/>
      <c r="G552" s="115"/>
      <c r="H552" s="115"/>
      <c r="I552" s="115"/>
      <c r="J552" s="115"/>
    </row>
    <row r="553" spans="1:10" ht="23.25">
      <c r="A553" s="120"/>
      <c r="B553" s="115"/>
      <c r="C553" s="134"/>
      <c r="D553" s="134"/>
      <c r="E553" s="115"/>
      <c r="F553" s="191"/>
      <c r="G553" s="115"/>
      <c r="H553" s="115"/>
      <c r="I553" s="115"/>
      <c r="J553" s="115"/>
    </row>
    <row r="554" spans="1:10" ht="23.25">
      <c r="A554" s="120"/>
      <c r="B554" s="115"/>
      <c r="C554" s="134"/>
      <c r="D554" s="134"/>
      <c r="E554" s="115"/>
      <c r="F554" s="191"/>
      <c r="G554" s="115"/>
      <c r="H554" s="115"/>
      <c r="I554" s="115"/>
      <c r="J554" s="115"/>
    </row>
    <row r="555" spans="1:10" ht="23.25">
      <c r="A555" s="120"/>
      <c r="B555" s="115"/>
      <c r="C555" s="134"/>
      <c r="D555" s="134"/>
      <c r="E555" s="115"/>
      <c r="F555" s="191"/>
      <c r="G555" s="115"/>
      <c r="H555" s="115"/>
      <c r="I555" s="115"/>
      <c r="J555" s="115"/>
    </row>
    <row r="556" spans="1:10" ht="23.25">
      <c r="A556" s="120"/>
      <c r="B556" s="115"/>
      <c r="C556" s="134"/>
      <c r="D556" s="134"/>
      <c r="E556" s="115"/>
      <c r="F556" s="191"/>
      <c r="G556" s="115"/>
      <c r="H556" s="115"/>
      <c r="I556" s="115"/>
      <c r="J556" s="115"/>
    </row>
    <row r="557" spans="1:10" ht="23.25">
      <c r="A557" s="120"/>
      <c r="B557" s="115"/>
      <c r="C557" s="134"/>
      <c r="D557" s="134"/>
      <c r="E557" s="115"/>
      <c r="F557" s="191"/>
      <c r="G557" s="115"/>
      <c r="H557" s="115"/>
      <c r="I557" s="115"/>
      <c r="J557" s="115"/>
    </row>
    <row r="558" spans="1:10" ht="23.25">
      <c r="A558" s="120"/>
      <c r="B558" s="115"/>
      <c r="C558" s="134"/>
      <c r="D558" s="134"/>
      <c r="E558" s="115"/>
      <c r="F558" s="191"/>
      <c r="G558" s="115"/>
      <c r="H558" s="115"/>
      <c r="I558" s="115"/>
      <c r="J558" s="115"/>
    </row>
    <row r="559" spans="1:10" ht="23.25">
      <c r="A559" s="120"/>
      <c r="B559" s="115"/>
      <c r="C559" s="134"/>
      <c r="D559" s="134"/>
      <c r="E559" s="115"/>
      <c r="F559" s="191"/>
      <c r="G559" s="115"/>
      <c r="H559" s="115"/>
      <c r="I559" s="115"/>
      <c r="J559" s="115"/>
    </row>
    <row r="560" spans="1:10" ht="23.25">
      <c r="A560" s="120"/>
      <c r="B560" s="115"/>
      <c r="C560" s="134"/>
      <c r="D560" s="134"/>
      <c r="E560" s="115"/>
      <c r="F560" s="191"/>
      <c r="G560" s="115"/>
      <c r="H560" s="115"/>
      <c r="I560" s="115"/>
      <c r="J560" s="115"/>
    </row>
    <row r="561" spans="1:10" ht="23.25">
      <c r="A561" s="120"/>
      <c r="B561" s="115"/>
      <c r="C561" s="134"/>
      <c r="D561" s="134"/>
      <c r="E561" s="115"/>
      <c r="F561" s="191"/>
      <c r="G561" s="115"/>
      <c r="H561" s="115"/>
      <c r="I561" s="115"/>
      <c r="J561" s="115"/>
    </row>
    <row r="562" spans="1:10" ht="23.25">
      <c r="A562" s="120"/>
      <c r="B562" s="115"/>
      <c r="C562" s="134"/>
      <c r="D562" s="134"/>
      <c r="E562" s="115"/>
      <c r="F562" s="191"/>
      <c r="G562" s="115"/>
      <c r="H562" s="115"/>
      <c r="I562" s="115"/>
      <c r="J562" s="115"/>
    </row>
    <row r="563" spans="1:10" ht="23.25">
      <c r="A563" s="120"/>
      <c r="B563" s="115"/>
      <c r="C563" s="134"/>
      <c r="D563" s="134"/>
      <c r="E563" s="115"/>
      <c r="F563" s="191"/>
      <c r="G563" s="115"/>
      <c r="H563" s="115"/>
      <c r="I563" s="115"/>
      <c r="J563" s="115"/>
    </row>
    <row r="564" spans="1:10" ht="23.25">
      <c r="A564" s="120"/>
      <c r="B564" s="115"/>
      <c r="C564" s="134"/>
      <c r="D564" s="134"/>
      <c r="E564" s="115"/>
      <c r="F564" s="191"/>
      <c r="G564" s="115"/>
      <c r="H564" s="115"/>
      <c r="I564" s="115"/>
      <c r="J564" s="115"/>
    </row>
    <row r="565" spans="1:10" ht="23.25">
      <c r="A565" s="120"/>
      <c r="B565" s="115"/>
      <c r="C565" s="134"/>
      <c r="D565" s="134"/>
      <c r="E565" s="115"/>
      <c r="F565" s="191"/>
      <c r="G565" s="115"/>
      <c r="H565" s="115"/>
      <c r="I565" s="115"/>
      <c r="J565" s="115"/>
    </row>
    <row r="566" spans="1:10" ht="23.25">
      <c r="A566" s="120"/>
      <c r="B566" s="115"/>
      <c r="C566" s="134"/>
      <c r="D566" s="134"/>
      <c r="E566" s="115"/>
      <c r="F566" s="191"/>
      <c r="G566" s="115"/>
      <c r="H566" s="115"/>
      <c r="I566" s="115"/>
      <c r="J566" s="115"/>
    </row>
    <row r="567" spans="1:10" ht="23.25">
      <c r="A567" s="120"/>
      <c r="B567" s="115"/>
      <c r="C567" s="134"/>
      <c r="D567" s="134"/>
      <c r="E567" s="115"/>
      <c r="F567" s="191"/>
      <c r="G567" s="115"/>
      <c r="H567" s="115"/>
      <c r="I567" s="115"/>
      <c r="J567" s="115"/>
    </row>
    <row r="568" spans="1:10" ht="23.25">
      <c r="A568" s="120"/>
      <c r="B568" s="115"/>
      <c r="C568" s="134"/>
      <c r="D568" s="134"/>
      <c r="E568" s="115"/>
      <c r="F568" s="191"/>
      <c r="G568" s="115"/>
      <c r="H568" s="115"/>
      <c r="I568" s="115"/>
      <c r="J568" s="115"/>
    </row>
    <row r="569" spans="1:10" ht="23.25">
      <c r="A569" s="120"/>
      <c r="B569" s="115"/>
      <c r="C569" s="134"/>
      <c r="D569" s="134"/>
      <c r="E569" s="115"/>
      <c r="F569" s="191"/>
      <c r="G569" s="115"/>
      <c r="H569" s="115"/>
      <c r="I569" s="115"/>
      <c r="J569" s="115"/>
    </row>
    <row r="570" spans="1:10" ht="23.25">
      <c r="A570" s="120"/>
      <c r="B570" s="115"/>
      <c r="C570" s="134"/>
      <c r="D570" s="134"/>
      <c r="E570" s="115"/>
      <c r="F570" s="191"/>
      <c r="G570" s="115"/>
      <c r="H570" s="115"/>
      <c r="I570" s="115"/>
      <c r="J570" s="115"/>
    </row>
    <row r="571" spans="1:10" ht="23.25">
      <c r="A571" s="120"/>
      <c r="B571" s="115"/>
      <c r="C571" s="134"/>
      <c r="D571" s="134"/>
      <c r="E571" s="115"/>
      <c r="F571" s="191"/>
      <c r="G571" s="115"/>
      <c r="H571" s="115"/>
      <c r="I571" s="115"/>
      <c r="J571" s="115"/>
    </row>
    <row r="572" spans="1:10" ht="23.25">
      <c r="A572" s="120"/>
      <c r="B572" s="115"/>
      <c r="C572" s="134"/>
      <c r="D572" s="134"/>
      <c r="E572" s="115"/>
      <c r="F572" s="191"/>
      <c r="G572" s="115"/>
      <c r="H572" s="115"/>
      <c r="I572" s="115"/>
      <c r="J572" s="115"/>
    </row>
    <row r="573" spans="1:10" ht="23.25">
      <c r="A573" s="120"/>
      <c r="B573" s="115"/>
      <c r="C573" s="134"/>
      <c r="D573" s="134"/>
      <c r="E573" s="115"/>
      <c r="F573" s="191"/>
      <c r="G573" s="115"/>
      <c r="H573" s="115"/>
      <c r="I573" s="115"/>
      <c r="J573" s="115"/>
    </row>
    <row r="574" spans="1:10" ht="23.25">
      <c r="A574" s="120"/>
      <c r="B574" s="115"/>
      <c r="C574" s="134"/>
      <c r="D574" s="134"/>
      <c r="E574" s="115"/>
      <c r="F574" s="191"/>
      <c r="G574" s="115"/>
      <c r="H574" s="115"/>
      <c r="I574" s="115"/>
      <c r="J574" s="115"/>
    </row>
    <row r="575" spans="1:10" ht="23.25">
      <c r="A575" s="120"/>
      <c r="B575" s="115"/>
      <c r="C575" s="134"/>
      <c r="D575" s="134"/>
      <c r="E575" s="115"/>
      <c r="F575" s="191"/>
      <c r="G575" s="115"/>
      <c r="H575" s="115"/>
      <c r="I575" s="115"/>
      <c r="J575" s="115"/>
    </row>
    <row r="576" spans="1:10" ht="23.25">
      <c r="A576" s="120"/>
      <c r="B576" s="115"/>
      <c r="C576" s="134"/>
      <c r="D576" s="134"/>
      <c r="E576" s="115"/>
      <c r="F576" s="191"/>
      <c r="G576" s="115"/>
      <c r="H576" s="115"/>
      <c r="I576" s="115"/>
      <c r="J576" s="115"/>
    </row>
    <row r="577" spans="1:10" ht="23.25">
      <c r="A577" s="120"/>
      <c r="B577" s="115"/>
      <c r="C577" s="134"/>
      <c r="D577" s="134"/>
      <c r="E577" s="115"/>
      <c r="F577" s="191"/>
      <c r="G577" s="115"/>
      <c r="H577" s="115"/>
      <c r="I577" s="115"/>
      <c r="J577" s="115"/>
    </row>
    <row r="578" spans="1:10" ht="23.25">
      <c r="A578" s="120"/>
      <c r="B578" s="115"/>
      <c r="C578" s="134"/>
      <c r="D578" s="134"/>
      <c r="E578" s="115"/>
      <c r="F578" s="191"/>
      <c r="G578" s="115"/>
      <c r="H578" s="115"/>
      <c r="I578" s="115"/>
      <c r="J578" s="115"/>
    </row>
    <row r="579" spans="1:10" ht="23.25">
      <c r="A579" s="120"/>
      <c r="B579" s="115"/>
      <c r="C579" s="134"/>
      <c r="D579" s="134"/>
      <c r="E579" s="115"/>
      <c r="F579" s="191"/>
      <c r="G579" s="115"/>
      <c r="H579" s="115"/>
      <c r="I579" s="115"/>
      <c r="J579" s="115"/>
    </row>
    <row r="580" spans="1:10" ht="23.25">
      <c r="A580" s="120"/>
      <c r="B580" s="115"/>
      <c r="C580" s="134"/>
      <c r="D580" s="134"/>
      <c r="E580" s="115"/>
      <c r="F580" s="191"/>
      <c r="G580" s="115"/>
      <c r="H580" s="115"/>
      <c r="I580" s="115"/>
      <c r="J580" s="115"/>
    </row>
    <row r="581" spans="1:10" ht="23.25">
      <c r="A581" s="120"/>
      <c r="B581" s="115"/>
      <c r="C581" s="134"/>
      <c r="D581" s="134"/>
      <c r="E581" s="115"/>
      <c r="F581" s="191"/>
      <c r="G581" s="115"/>
      <c r="H581" s="115"/>
      <c r="I581" s="115"/>
      <c r="J581" s="115"/>
    </row>
    <row r="582" spans="1:10" ht="23.25">
      <c r="A582" s="120"/>
      <c r="B582" s="115"/>
      <c r="C582" s="134"/>
      <c r="D582" s="134"/>
      <c r="E582" s="115"/>
      <c r="F582" s="191"/>
      <c r="G582" s="115"/>
      <c r="H582" s="115"/>
      <c r="I582" s="115"/>
      <c r="J582" s="115"/>
    </row>
    <row r="583" spans="1:10" ht="23.25">
      <c r="A583" s="120"/>
      <c r="B583" s="115"/>
      <c r="C583" s="134"/>
      <c r="D583" s="134"/>
      <c r="E583" s="115"/>
      <c r="F583" s="191"/>
      <c r="G583" s="115"/>
      <c r="H583" s="115"/>
      <c r="I583" s="115"/>
      <c r="J583" s="115"/>
    </row>
    <row r="584" spans="1:10" ht="23.25">
      <c r="A584" s="120"/>
      <c r="B584" s="115"/>
      <c r="C584" s="134"/>
      <c r="D584" s="134"/>
      <c r="E584" s="115"/>
      <c r="F584" s="191"/>
      <c r="G584" s="115"/>
      <c r="H584" s="115"/>
      <c r="I584" s="115"/>
      <c r="J584" s="115"/>
    </row>
    <row r="585" spans="1:10" ht="23.25">
      <c r="A585" s="120"/>
      <c r="B585" s="115"/>
      <c r="C585" s="134"/>
      <c r="D585" s="134"/>
      <c r="E585" s="115"/>
      <c r="F585" s="191"/>
      <c r="G585" s="115"/>
      <c r="H585" s="115"/>
      <c r="I585" s="115"/>
      <c r="J585" s="115"/>
    </row>
    <row r="586" spans="1:10" ht="23.25">
      <c r="A586" s="120"/>
      <c r="B586" s="115"/>
      <c r="C586" s="134"/>
      <c r="D586" s="134"/>
      <c r="E586" s="115"/>
      <c r="F586" s="191"/>
      <c r="G586" s="115"/>
      <c r="H586" s="115"/>
      <c r="I586" s="115"/>
      <c r="J586" s="115"/>
    </row>
    <row r="587" spans="1:10" ht="23.25">
      <c r="A587" s="120"/>
      <c r="B587" s="115"/>
      <c r="C587" s="134"/>
      <c r="D587" s="134"/>
      <c r="E587" s="115"/>
      <c r="F587" s="191"/>
      <c r="G587" s="115"/>
      <c r="H587" s="115"/>
      <c r="I587" s="115"/>
      <c r="J587" s="115"/>
    </row>
    <row r="588" spans="1:10" ht="23.25">
      <c r="A588" s="120"/>
      <c r="B588" s="115"/>
      <c r="C588" s="134"/>
      <c r="D588" s="134"/>
      <c r="E588" s="115"/>
      <c r="F588" s="191"/>
      <c r="G588" s="115"/>
      <c r="H588" s="115"/>
      <c r="I588" s="115"/>
      <c r="J588" s="115"/>
    </row>
    <row r="589" spans="1:10" ht="23.25">
      <c r="A589" s="120"/>
      <c r="B589" s="115"/>
      <c r="C589" s="134"/>
      <c r="D589" s="134"/>
      <c r="E589" s="115"/>
      <c r="F589" s="191"/>
      <c r="G589" s="115"/>
      <c r="H589" s="115"/>
      <c r="I589" s="115"/>
      <c r="J589" s="115"/>
    </row>
    <row r="590" spans="1:10" ht="23.25">
      <c r="A590" s="120"/>
      <c r="B590" s="115"/>
      <c r="C590" s="134"/>
      <c r="D590" s="134"/>
      <c r="E590" s="115"/>
      <c r="F590" s="191"/>
      <c r="G590" s="115"/>
      <c r="H590" s="115"/>
      <c r="I590" s="115"/>
      <c r="J590" s="115"/>
    </row>
    <row r="591" spans="1:10" ht="23.25">
      <c r="A591" s="120"/>
      <c r="B591" s="115"/>
      <c r="C591" s="134"/>
      <c r="D591" s="134"/>
      <c r="E591" s="115"/>
      <c r="F591" s="191"/>
      <c r="G591" s="115"/>
      <c r="H591" s="115"/>
      <c r="I591" s="115"/>
      <c r="J591" s="115"/>
    </row>
    <row r="592" spans="1:10" ht="23.25">
      <c r="A592" s="120"/>
      <c r="B592" s="115"/>
      <c r="C592" s="134"/>
      <c r="D592" s="134"/>
      <c r="E592" s="115"/>
      <c r="F592" s="191"/>
      <c r="G592" s="115"/>
      <c r="H592" s="115"/>
      <c r="I592" s="115"/>
      <c r="J592" s="115"/>
    </row>
    <row r="593" spans="1:10" ht="23.25">
      <c r="A593" s="120"/>
      <c r="B593" s="115"/>
      <c r="C593" s="134"/>
      <c r="D593" s="134"/>
      <c r="E593" s="115"/>
      <c r="F593" s="191"/>
      <c r="G593" s="115"/>
      <c r="H593" s="115"/>
      <c r="I593" s="115"/>
      <c r="J593" s="115"/>
    </row>
    <row r="594" spans="1:10" ht="23.25">
      <c r="A594" s="120"/>
      <c r="B594" s="115"/>
      <c r="C594" s="134"/>
      <c r="D594" s="134"/>
      <c r="E594" s="115"/>
      <c r="F594" s="191"/>
      <c r="G594" s="115"/>
      <c r="H594" s="115"/>
      <c r="I594" s="115"/>
      <c r="J594" s="115"/>
    </row>
    <row r="595" spans="1:10" ht="23.25">
      <c r="A595" s="120"/>
      <c r="B595" s="115"/>
      <c r="C595" s="134"/>
      <c r="D595" s="134"/>
      <c r="E595" s="115"/>
      <c r="F595" s="191"/>
      <c r="G595" s="115"/>
      <c r="H595" s="115"/>
      <c r="I595" s="115"/>
      <c r="J595" s="115"/>
    </row>
    <row r="596" spans="1:10" ht="23.25">
      <c r="A596" s="120"/>
      <c r="B596" s="115"/>
      <c r="C596" s="134"/>
      <c r="D596" s="134"/>
      <c r="E596" s="115"/>
      <c r="F596" s="191"/>
      <c r="G596" s="115"/>
      <c r="H596" s="115"/>
      <c r="I596" s="115"/>
      <c r="J596" s="115"/>
    </row>
    <row r="597" spans="1:10" ht="23.25">
      <c r="A597" s="120"/>
      <c r="B597" s="115"/>
      <c r="C597" s="134"/>
      <c r="D597" s="134"/>
      <c r="E597" s="115"/>
      <c r="F597" s="191"/>
      <c r="G597" s="115"/>
      <c r="H597" s="115"/>
      <c r="I597" s="115"/>
      <c r="J597" s="115"/>
    </row>
    <row r="598" spans="1:10" ht="23.25">
      <c r="A598" s="120"/>
      <c r="B598" s="115"/>
      <c r="C598" s="134"/>
      <c r="D598" s="134"/>
      <c r="E598" s="115"/>
      <c r="F598" s="191"/>
      <c r="G598" s="115"/>
      <c r="H598" s="115"/>
      <c r="I598" s="115"/>
      <c r="J598" s="115"/>
    </row>
    <row r="599" spans="1:10" ht="23.25">
      <c r="A599" s="120"/>
      <c r="B599" s="115"/>
      <c r="C599" s="134"/>
      <c r="D599" s="134"/>
      <c r="E599" s="115"/>
      <c r="F599" s="191"/>
      <c r="G599" s="115"/>
      <c r="H599" s="115"/>
      <c r="I599" s="115"/>
      <c r="J599" s="115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AN365"/>
  <sheetViews>
    <sheetView zoomScale="89" zoomScaleNormal="89" zoomScalePageLayoutView="0" workbookViewId="0" topLeftCell="A61">
      <selection activeCell="C4" sqref="C4"/>
    </sheetView>
  </sheetViews>
  <sheetFormatPr defaultColWidth="9.140625" defaultRowHeight="23.25"/>
  <cols>
    <col min="1" max="1" width="9.57421875" style="1" bestFit="1" customWidth="1"/>
    <col min="2" max="2" width="9.140625" style="2" customWidth="1"/>
    <col min="3" max="3" width="12.28125" style="72" customWidth="1"/>
    <col min="4" max="4" width="12.00390625" style="67" customWidth="1"/>
    <col min="5" max="7" width="12.57421875" style="67" customWidth="1"/>
    <col min="8" max="8" width="13.8515625" style="67" customWidth="1"/>
    <col min="9" max="9" width="13.7109375" style="2" customWidth="1"/>
    <col min="10" max="12" width="12.7109375" style="219" customWidth="1"/>
    <col min="13" max="14" width="12.7109375" style="1" customWidth="1"/>
    <col min="15" max="17" width="10.7109375" style="1" customWidth="1"/>
    <col min="18" max="18" width="12.7109375" style="1" customWidth="1"/>
    <col min="19" max="21" width="12.00390625" style="1" customWidth="1"/>
    <col min="22" max="22" width="12.28125" style="1" customWidth="1"/>
    <col min="23" max="23" width="12.57421875" style="1" customWidth="1"/>
    <col min="24" max="24" width="9.57421875" style="1" bestFit="1" customWidth="1"/>
    <col min="25" max="25" width="10.7109375" style="1" bestFit="1" customWidth="1"/>
    <col min="26" max="26" width="9.57421875" style="1" bestFit="1" customWidth="1"/>
    <col min="27" max="27" width="11.8515625" style="1" bestFit="1" customWidth="1"/>
    <col min="28" max="28" width="9.140625" style="1" customWidth="1"/>
    <col min="29" max="29" width="10.57421875" style="1" customWidth="1"/>
    <col min="30" max="16384" width="9.140625" style="1" customWidth="1"/>
  </cols>
  <sheetData>
    <row r="2" spans="3:14" ht="29.25">
      <c r="C2" s="93" t="s">
        <v>0</v>
      </c>
      <c r="D2" s="78"/>
      <c r="E2" s="78"/>
      <c r="F2" s="78"/>
      <c r="G2" s="78"/>
      <c r="H2" s="78"/>
      <c r="M2" s="3"/>
      <c r="N2" s="3"/>
    </row>
    <row r="3" spans="3:8" ht="24">
      <c r="C3" s="72" t="s">
        <v>176</v>
      </c>
      <c r="H3" s="67" t="s">
        <v>1</v>
      </c>
    </row>
    <row r="4" spans="3:8" ht="24">
      <c r="C4" s="72" t="s">
        <v>134</v>
      </c>
      <c r="H4" s="67" t="s">
        <v>2</v>
      </c>
    </row>
    <row r="5" spans="3:8" ht="27.75" thickBot="1">
      <c r="C5" s="72" t="s">
        <v>169</v>
      </c>
      <c r="H5" s="67" t="s">
        <v>3</v>
      </c>
    </row>
    <row r="6" spans="3:14" ht="120">
      <c r="C6" s="94" t="s">
        <v>4</v>
      </c>
      <c r="D6" s="226" t="s">
        <v>5</v>
      </c>
      <c r="E6" s="79" t="s">
        <v>6</v>
      </c>
      <c r="F6" s="82"/>
      <c r="G6" s="83" t="s">
        <v>7</v>
      </c>
      <c r="H6" s="83" t="s">
        <v>8</v>
      </c>
      <c r="I6" s="4" t="s">
        <v>9</v>
      </c>
      <c r="J6" s="59"/>
      <c r="K6" s="59"/>
      <c r="L6" s="59"/>
      <c r="M6" s="5"/>
      <c r="N6" s="5"/>
    </row>
    <row r="7" spans="3:14" ht="72">
      <c r="C7" s="95"/>
      <c r="D7" s="80" t="s">
        <v>10</v>
      </c>
      <c r="E7" s="80" t="s">
        <v>11</v>
      </c>
      <c r="F7" s="80" t="s">
        <v>12</v>
      </c>
      <c r="G7" s="84" t="s">
        <v>13</v>
      </c>
      <c r="H7" s="80" t="s">
        <v>14</v>
      </c>
      <c r="I7" s="85"/>
      <c r="J7" s="59"/>
      <c r="K7" s="59"/>
      <c r="L7" s="59"/>
      <c r="M7" s="6"/>
      <c r="N7" s="6"/>
    </row>
    <row r="8" spans="3:36" ht="24">
      <c r="C8" s="96" t="s">
        <v>15</v>
      </c>
      <c r="D8" s="81" t="s">
        <v>16</v>
      </c>
      <c r="E8" s="81" t="s">
        <v>17</v>
      </c>
      <c r="F8" s="81" t="s">
        <v>18</v>
      </c>
      <c r="G8" s="81" t="s">
        <v>19</v>
      </c>
      <c r="H8" s="81" t="s">
        <v>20</v>
      </c>
      <c r="I8" s="53" t="s">
        <v>21</v>
      </c>
      <c r="J8" s="220"/>
      <c r="K8" s="220"/>
      <c r="L8" s="220"/>
      <c r="M8" s="7"/>
      <c r="N8" s="7"/>
      <c r="P8" s="3"/>
      <c r="Q8" s="3"/>
      <c r="R8" s="3"/>
      <c r="S8" s="3"/>
      <c r="T8" s="3"/>
      <c r="U8" s="3"/>
      <c r="V8" s="3"/>
      <c r="W8" s="3"/>
      <c r="X8" s="8"/>
      <c r="Z8" s="8"/>
      <c r="AB8" s="8"/>
      <c r="AD8" s="8"/>
      <c r="AF8" s="8"/>
      <c r="AH8" s="8"/>
      <c r="AJ8" s="8"/>
    </row>
    <row r="9" spans="1:37" s="9" customFormat="1" ht="24">
      <c r="A9" s="54"/>
      <c r="B9" s="55">
        <v>1</v>
      </c>
      <c r="C9" s="213">
        <v>22435</v>
      </c>
      <c r="D9" s="56">
        <v>344.16</v>
      </c>
      <c r="E9" s="56">
        <v>0.4</v>
      </c>
      <c r="F9" s="57">
        <f aca="true" t="shared" si="0" ref="F9:F36">E9*0.0864</f>
        <v>0.03456</v>
      </c>
      <c r="G9" s="12">
        <f>+AVERAGE(J9:L9)</f>
        <v>2.1346133333333333</v>
      </c>
      <c r="H9" s="59">
        <f>G9*F9</f>
        <v>0.0737722368</v>
      </c>
      <c r="I9" s="73" t="s">
        <v>42</v>
      </c>
      <c r="J9" s="214">
        <v>0</v>
      </c>
      <c r="K9" s="214">
        <v>6.40384</v>
      </c>
      <c r="L9" s="214">
        <v>0</v>
      </c>
      <c r="M9" s="58"/>
      <c r="N9" s="58"/>
      <c r="O9" s="54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</row>
    <row r="10" spans="1:37" s="9" customFormat="1" ht="24">
      <c r="A10" s="54"/>
      <c r="B10" s="55">
        <f aca="true" t="shared" si="1" ref="B10:B69">+B9+1</f>
        <v>2</v>
      </c>
      <c r="C10" s="213">
        <v>241569</v>
      </c>
      <c r="D10" s="56">
        <v>344.14</v>
      </c>
      <c r="E10" s="56">
        <v>0.49</v>
      </c>
      <c r="F10" s="57">
        <f t="shared" si="0"/>
        <v>0.042336</v>
      </c>
      <c r="G10" s="12">
        <f aca="true" t="shared" si="2" ref="G10:G22">+AVERAGE(J10:L10)</f>
        <v>4.931016666666667</v>
      </c>
      <c r="H10" s="59">
        <f aca="true" t="shared" si="3" ref="H10:H22">G10*F10</f>
        <v>0.20875952160000003</v>
      </c>
      <c r="I10" s="74" t="s">
        <v>43</v>
      </c>
      <c r="J10" s="214">
        <v>1.84993</v>
      </c>
      <c r="K10" s="214">
        <v>5.98176</v>
      </c>
      <c r="L10" s="214">
        <v>6.96136</v>
      </c>
      <c r="M10" s="58"/>
      <c r="N10" s="58"/>
      <c r="O10" s="54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</row>
    <row r="11" spans="1:37" s="9" customFormat="1" ht="24">
      <c r="A11" s="54"/>
      <c r="B11" s="55">
        <f t="shared" si="1"/>
        <v>3</v>
      </c>
      <c r="C11" s="214" t="s">
        <v>143</v>
      </c>
      <c r="D11" s="56">
        <v>344.995</v>
      </c>
      <c r="E11" s="56">
        <v>6.86</v>
      </c>
      <c r="F11" s="57">
        <f t="shared" si="0"/>
        <v>0.592704</v>
      </c>
      <c r="G11" s="12">
        <f t="shared" si="2"/>
        <v>147.6898666666667</v>
      </c>
      <c r="H11" s="59">
        <f t="shared" si="3"/>
        <v>87.53637473280001</v>
      </c>
      <c r="I11" s="74" t="s">
        <v>44</v>
      </c>
      <c r="J11" s="214">
        <v>153.40136</v>
      </c>
      <c r="K11" s="214">
        <v>153.19666</v>
      </c>
      <c r="L11" s="214">
        <v>136.47158</v>
      </c>
      <c r="M11" s="58"/>
      <c r="N11" s="58"/>
      <c r="O11" s="54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</row>
    <row r="12" spans="1:37" s="9" customFormat="1" ht="24">
      <c r="A12" s="54"/>
      <c r="B12" s="55">
        <f t="shared" si="1"/>
        <v>4</v>
      </c>
      <c r="C12" s="214" t="s">
        <v>137</v>
      </c>
      <c r="D12" s="56">
        <v>344.13</v>
      </c>
      <c r="E12" s="56">
        <v>0.35</v>
      </c>
      <c r="F12" s="57">
        <f t="shared" si="0"/>
        <v>0.03024</v>
      </c>
      <c r="G12" s="12">
        <f t="shared" si="2"/>
        <v>24.94721</v>
      </c>
      <c r="H12" s="59">
        <f t="shared" si="3"/>
        <v>0.7544036303999999</v>
      </c>
      <c r="I12" s="74" t="s">
        <v>45</v>
      </c>
      <c r="J12" s="214">
        <v>22.46803</v>
      </c>
      <c r="K12" s="214">
        <v>25.42124</v>
      </c>
      <c r="L12" s="214">
        <v>26.95236</v>
      </c>
      <c r="M12" s="58"/>
      <c r="N12" s="58"/>
      <c r="O12" s="54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</row>
    <row r="13" spans="1:37" s="9" customFormat="1" ht="24">
      <c r="A13" s="54"/>
      <c r="B13" s="55">
        <f t="shared" si="1"/>
        <v>5</v>
      </c>
      <c r="C13" s="214" t="s">
        <v>138</v>
      </c>
      <c r="D13" s="56">
        <v>344.25</v>
      </c>
      <c r="E13" s="56">
        <v>1.53</v>
      </c>
      <c r="F13" s="57">
        <f t="shared" si="0"/>
        <v>0.132192</v>
      </c>
      <c r="G13" s="12">
        <f t="shared" si="2"/>
        <v>32.71105</v>
      </c>
      <c r="H13" s="59">
        <f t="shared" si="3"/>
        <v>4.3241391216</v>
      </c>
      <c r="I13" s="55" t="s">
        <v>46</v>
      </c>
      <c r="J13" s="214">
        <v>36.98095</v>
      </c>
      <c r="K13" s="214">
        <v>36.6242</v>
      </c>
      <c r="L13" s="214">
        <v>24.528</v>
      </c>
      <c r="M13" s="58"/>
      <c r="N13" s="58"/>
      <c r="O13" s="54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</row>
    <row r="14" spans="1:37" s="9" customFormat="1" ht="24">
      <c r="A14" s="54"/>
      <c r="B14" s="55">
        <f t="shared" si="1"/>
        <v>6</v>
      </c>
      <c r="C14" s="214" t="s">
        <v>141</v>
      </c>
      <c r="D14" s="56">
        <v>344.15</v>
      </c>
      <c r="E14" s="56">
        <v>0.61</v>
      </c>
      <c r="F14" s="57">
        <f t="shared" si="0"/>
        <v>0.052704</v>
      </c>
      <c r="G14" s="12">
        <f t="shared" si="2"/>
        <v>41.01287666666666</v>
      </c>
      <c r="H14" s="59">
        <f t="shared" si="3"/>
        <v>2.16154265184</v>
      </c>
      <c r="I14" s="55" t="s">
        <v>47</v>
      </c>
      <c r="J14" s="214">
        <v>46.5453</v>
      </c>
      <c r="K14" s="214">
        <v>31.37656</v>
      </c>
      <c r="L14" s="214">
        <v>45.11677</v>
      </c>
      <c r="M14" s="58"/>
      <c r="N14" s="58"/>
      <c r="O14" s="54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</row>
    <row r="15" spans="1:15" ht="24">
      <c r="A15" s="6"/>
      <c r="B15" s="55">
        <f t="shared" si="1"/>
        <v>7</v>
      </c>
      <c r="C15" s="215" t="s">
        <v>142</v>
      </c>
      <c r="D15" s="60">
        <v>344.14</v>
      </c>
      <c r="E15" s="60">
        <v>5.92</v>
      </c>
      <c r="F15" s="57">
        <f t="shared" si="0"/>
        <v>0.511488</v>
      </c>
      <c r="G15" s="12">
        <f t="shared" si="2"/>
        <v>11.541603333333333</v>
      </c>
      <c r="H15" s="59">
        <f t="shared" si="3"/>
        <v>5.90339160576</v>
      </c>
      <c r="I15" s="75" t="s">
        <v>48</v>
      </c>
      <c r="J15" s="214">
        <v>4.63177</v>
      </c>
      <c r="K15" s="214">
        <v>11.53678</v>
      </c>
      <c r="L15" s="214">
        <v>18.45626</v>
      </c>
      <c r="M15" s="11"/>
      <c r="N15" s="11"/>
      <c r="O15" s="6"/>
    </row>
    <row r="16" spans="1:15" ht="24">
      <c r="A16" s="6"/>
      <c r="B16" s="55">
        <f t="shared" si="1"/>
        <v>8</v>
      </c>
      <c r="C16" s="59" t="s">
        <v>140</v>
      </c>
      <c r="D16" s="60">
        <v>344.39</v>
      </c>
      <c r="E16" s="60">
        <v>2.47</v>
      </c>
      <c r="F16" s="57">
        <f t="shared" si="0"/>
        <v>0.21340800000000001</v>
      </c>
      <c r="G16" s="12">
        <f t="shared" si="2"/>
        <v>64.21896333333333</v>
      </c>
      <c r="H16" s="59">
        <f t="shared" si="3"/>
        <v>13.704840527040002</v>
      </c>
      <c r="I16" s="75" t="s">
        <v>49</v>
      </c>
      <c r="J16" s="214">
        <v>60.63153</v>
      </c>
      <c r="K16" s="214">
        <v>79.60681</v>
      </c>
      <c r="L16" s="214">
        <v>52.41855</v>
      </c>
      <c r="M16" s="11"/>
      <c r="N16" s="11"/>
      <c r="O16" s="6"/>
    </row>
    <row r="17" spans="1:15" ht="24">
      <c r="A17" s="6"/>
      <c r="B17" s="55">
        <f t="shared" si="1"/>
        <v>9</v>
      </c>
      <c r="C17" s="59" t="s">
        <v>139</v>
      </c>
      <c r="D17" s="60">
        <v>344.22</v>
      </c>
      <c r="E17" s="60">
        <v>1.64</v>
      </c>
      <c r="F17" s="57">
        <f t="shared" si="0"/>
        <v>0.141696</v>
      </c>
      <c r="G17" s="12">
        <f t="shared" si="2"/>
        <v>122.28858333333334</v>
      </c>
      <c r="H17" s="59">
        <f t="shared" si="3"/>
        <v>17.327803103999997</v>
      </c>
      <c r="I17" s="75" t="s">
        <v>50</v>
      </c>
      <c r="J17" s="214">
        <v>95.76202</v>
      </c>
      <c r="K17" s="214">
        <v>148.89247</v>
      </c>
      <c r="L17" s="214">
        <v>122.21126</v>
      </c>
      <c r="M17" s="11"/>
      <c r="N17" s="11"/>
      <c r="O17" s="6"/>
    </row>
    <row r="18" spans="1:15" ht="24">
      <c r="A18" s="6"/>
      <c r="B18" s="55">
        <f t="shared" si="1"/>
        <v>10</v>
      </c>
      <c r="C18" s="59" t="s">
        <v>161</v>
      </c>
      <c r="D18" s="67">
        <v>345.78</v>
      </c>
      <c r="E18" s="60">
        <v>5.81</v>
      </c>
      <c r="F18" s="57">
        <f t="shared" si="0"/>
        <v>0.501984</v>
      </c>
      <c r="G18" s="12">
        <f t="shared" si="2"/>
        <v>106.51290333333334</v>
      </c>
      <c r="H18" s="59">
        <f t="shared" si="3"/>
        <v>53.46777326688</v>
      </c>
      <c r="I18" s="75" t="s">
        <v>51</v>
      </c>
      <c r="J18" s="214">
        <v>104.55876</v>
      </c>
      <c r="K18" s="214">
        <v>104.03072</v>
      </c>
      <c r="L18" s="214">
        <v>110.94923</v>
      </c>
      <c r="M18" s="11"/>
      <c r="N18" s="60">
        <v>354.78</v>
      </c>
      <c r="O18" s="6"/>
    </row>
    <row r="19" spans="1:15" ht="24">
      <c r="A19" s="6"/>
      <c r="B19" s="55">
        <f t="shared" si="1"/>
        <v>11</v>
      </c>
      <c r="C19" s="59" t="s">
        <v>160</v>
      </c>
      <c r="D19" s="60">
        <v>345.02</v>
      </c>
      <c r="E19" s="60">
        <v>8.67</v>
      </c>
      <c r="F19" s="57">
        <f t="shared" si="0"/>
        <v>0.7490880000000001</v>
      </c>
      <c r="G19" s="12">
        <f t="shared" si="2"/>
        <v>94.52062000000001</v>
      </c>
      <c r="H19" s="59">
        <f t="shared" si="3"/>
        <v>70.80426219456001</v>
      </c>
      <c r="I19" s="75" t="s">
        <v>52</v>
      </c>
      <c r="J19" s="214">
        <v>63.60867</v>
      </c>
      <c r="K19" s="214">
        <v>110.20696</v>
      </c>
      <c r="L19" s="214">
        <v>109.74623</v>
      </c>
      <c r="M19" s="11"/>
      <c r="N19" s="11"/>
      <c r="O19" s="6"/>
    </row>
    <row r="20" spans="1:15" ht="24">
      <c r="A20" s="6"/>
      <c r="B20" s="55">
        <f t="shared" si="1"/>
        <v>12</v>
      </c>
      <c r="C20" s="59" t="s">
        <v>159</v>
      </c>
      <c r="D20" s="60">
        <v>345.05</v>
      </c>
      <c r="E20" s="60">
        <v>8.19</v>
      </c>
      <c r="F20" s="57">
        <f t="shared" si="0"/>
        <v>0.707616</v>
      </c>
      <c r="G20" s="12">
        <f t="shared" si="2"/>
        <v>150.41249000000002</v>
      </c>
      <c r="H20" s="59">
        <f t="shared" si="3"/>
        <v>106.43428452384002</v>
      </c>
      <c r="I20" s="75" t="s">
        <v>53</v>
      </c>
      <c r="J20" s="214">
        <v>139.99082</v>
      </c>
      <c r="K20" s="214">
        <v>169.36832</v>
      </c>
      <c r="L20" s="214">
        <v>141.87833</v>
      </c>
      <c r="M20" s="11"/>
      <c r="N20" s="11"/>
      <c r="O20" s="6"/>
    </row>
    <row r="21" spans="1:15" ht="24">
      <c r="A21" s="6"/>
      <c r="B21" s="55">
        <f t="shared" si="1"/>
        <v>13</v>
      </c>
      <c r="C21" s="59" t="s">
        <v>158</v>
      </c>
      <c r="D21" s="60">
        <v>344.74</v>
      </c>
      <c r="E21" s="60">
        <v>5.19</v>
      </c>
      <c r="F21" s="57">
        <f t="shared" si="0"/>
        <v>0.44841600000000004</v>
      </c>
      <c r="G21" s="12">
        <f t="shared" si="2"/>
        <v>104.18490666666666</v>
      </c>
      <c r="H21" s="59">
        <f t="shared" si="3"/>
        <v>46.71817910784</v>
      </c>
      <c r="I21" s="75" t="s">
        <v>54</v>
      </c>
      <c r="J21" s="214">
        <v>94.95498</v>
      </c>
      <c r="K21" s="214">
        <v>104.10028</v>
      </c>
      <c r="L21" s="214">
        <v>113.49946</v>
      </c>
      <c r="M21" s="11"/>
      <c r="N21" s="11"/>
      <c r="O21" s="6"/>
    </row>
    <row r="22" spans="1:15" ht="24">
      <c r="A22" s="6"/>
      <c r="B22" s="55">
        <f t="shared" si="1"/>
        <v>14</v>
      </c>
      <c r="C22" s="59" t="s">
        <v>157</v>
      </c>
      <c r="D22" s="60">
        <v>344.53</v>
      </c>
      <c r="E22" s="60">
        <v>3.44</v>
      </c>
      <c r="F22" s="57">
        <f t="shared" si="0"/>
        <v>0.29721600000000004</v>
      </c>
      <c r="G22" s="12">
        <f t="shared" si="2"/>
        <v>47.854099999999995</v>
      </c>
      <c r="H22" s="59">
        <f t="shared" si="3"/>
        <v>14.2230041856</v>
      </c>
      <c r="I22" s="75" t="s">
        <v>55</v>
      </c>
      <c r="J22" s="214">
        <v>45.79577</v>
      </c>
      <c r="K22" s="214">
        <v>39.78855</v>
      </c>
      <c r="L22" s="214">
        <v>57.97798</v>
      </c>
      <c r="M22" s="11"/>
      <c r="N22" s="11"/>
      <c r="O22" s="6"/>
    </row>
    <row r="23" spans="1:15" ht="24">
      <c r="A23" s="6"/>
      <c r="B23" s="55">
        <f t="shared" si="1"/>
        <v>15</v>
      </c>
      <c r="C23" s="59" t="s">
        <v>156</v>
      </c>
      <c r="D23" s="60">
        <v>344.44</v>
      </c>
      <c r="E23" s="60">
        <v>1.37</v>
      </c>
      <c r="F23" s="57">
        <f t="shared" si="0"/>
        <v>0.11836800000000001</v>
      </c>
      <c r="G23" s="12">
        <f>+AVERAGE(J23:L23)</f>
        <v>25.30412</v>
      </c>
      <c r="H23" s="59">
        <f>G23*F23</f>
        <v>2.9951980761600003</v>
      </c>
      <c r="I23" s="75" t="s">
        <v>56</v>
      </c>
      <c r="J23" s="214">
        <v>34.02596</v>
      </c>
      <c r="K23" s="214">
        <v>24.00561</v>
      </c>
      <c r="L23" s="214">
        <v>17.88079</v>
      </c>
      <c r="M23" s="11"/>
      <c r="N23" s="11"/>
      <c r="O23" s="6"/>
    </row>
    <row r="24" spans="1:15" ht="24">
      <c r="A24" s="6"/>
      <c r="B24" s="55">
        <f t="shared" si="1"/>
        <v>16</v>
      </c>
      <c r="C24" s="59" t="s">
        <v>155</v>
      </c>
      <c r="D24" s="60">
        <v>344.28</v>
      </c>
      <c r="E24" s="60">
        <v>1.27</v>
      </c>
      <c r="F24" s="57">
        <f t="shared" si="0"/>
        <v>0.109728</v>
      </c>
      <c r="G24" s="12">
        <f>+AVERAGE(J24:L24)</f>
        <v>14.296669999999999</v>
      </c>
      <c r="H24" s="59">
        <f>G24*F24</f>
        <v>1.5687450057599999</v>
      </c>
      <c r="I24" s="75" t="s">
        <v>57</v>
      </c>
      <c r="J24" s="214">
        <v>24.12584</v>
      </c>
      <c r="K24" s="219">
        <v>8.56356</v>
      </c>
      <c r="L24" s="214">
        <v>10.20061</v>
      </c>
      <c r="M24" s="11"/>
      <c r="N24" s="11"/>
      <c r="O24" s="6"/>
    </row>
    <row r="25" spans="1:15" ht="24">
      <c r="A25" s="6"/>
      <c r="B25" s="55">
        <f t="shared" si="1"/>
        <v>17</v>
      </c>
      <c r="C25" s="59" t="s">
        <v>154</v>
      </c>
      <c r="D25" s="60">
        <v>344.22</v>
      </c>
      <c r="E25" s="60">
        <v>0.9</v>
      </c>
      <c r="F25" s="57">
        <f t="shared" si="0"/>
        <v>0.07776000000000001</v>
      </c>
      <c r="G25" s="12">
        <f>+AVERAGE(J25:L25)</f>
        <v>19.85849</v>
      </c>
      <c r="H25" s="59">
        <f>G25*F25</f>
        <v>1.5441961824000001</v>
      </c>
      <c r="I25" s="75" t="s">
        <v>58</v>
      </c>
      <c r="J25" s="214">
        <v>21.20066</v>
      </c>
      <c r="K25" s="214">
        <v>20.29021</v>
      </c>
      <c r="L25" s="214">
        <v>18.0846</v>
      </c>
      <c r="M25" s="11"/>
      <c r="N25" s="11"/>
      <c r="O25" s="6"/>
    </row>
    <row r="26" spans="1:15" ht="24">
      <c r="A26" s="6"/>
      <c r="B26" s="55">
        <f t="shared" si="1"/>
        <v>18</v>
      </c>
      <c r="C26" s="59" t="s">
        <v>153</v>
      </c>
      <c r="D26" s="60">
        <v>344.22</v>
      </c>
      <c r="E26" s="60">
        <v>0.7</v>
      </c>
      <c r="F26" s="57">
        <f t="shared" si="0"/>
        <v>0.06048</v>
      </c>
      <c r="G26" s="12">
        <f>+AVERAGE(J26:L26)</f>
        <v>13.717703333333333</v>
      </c>
      <c r="H26" s="59">
        <f>G26*F26</f>
        <v>0.8296466976</v>
      </c>
      <c r="I26" s="75" t="s">
        <v>59</v>
      </c>
      <c r="J26" s="214">
        <v>20.21188</v>
      </c>
      <c r="K26" s="214">
        <v>5.27952</v>
      </c>
      <c r="L26" s="214">
        <v>15.66171</v>
      </c>
      <c r="M26" s="11"/>
      <c r="N26" s="61"/>
      <c r="O26" s="6"/>
    </row>
    <row r="27" spans="1:15" ht="24">
      <c r="A27" s="6"/>
      <c r="B27" s="55">
        <f t="shared" si="1"/>
        <v>19</v>
      </c>
      <c r="C27" s="59" t="s">
        <v>152</v>
      </c>
      <c r="D27" s="60">
        <v>344.19</v>
      </c>
      <c r="E27" s="60">
        <v>0.55</v>
      </c>
      <c r="F27" s="57">
        <f t="shared" si="0"/>
        <v>0.04752000000000001</v>
      </c>
      <c r="G27" s="12">
        <f aca="true" t="shared" si="4" ref="G27:G32">+AVERAGE(J27:L27)</f>
        <v>12.49327</v>
      </c>
      <c r="H27" s="59">
        <f aca="true" t="shared" si="5" ref="H27:H32">G27*F27</f>
        <v>0.5936801904000001</v>
      </c>
      <c r="I27" s="75" t="s">
        <v>60</v>
      </c>
      <c r="J27" s="214">
        <v>11.46301</v>
      </c>
      <c r="K27" s="214">
        <v>17.76133</v>
      </c>
      <c r="L27" s="214">
        <v>8.25547</v>
      </c>
      <c r="M27" s="11"/>
      <c r="N27" s="11"/>
      <c r="O27" s="6"/>
    </row>
    <row r="28" spans="1:15" ht="24">
      <c r="A28" s="6"/>
      <c r="B28" s="55">
        <f t="shared" si="1"/>
        <v>20</v>
      </c>
      <c r="C28" s="59" t="s">
        <v>151</v>
      </c>
      <c r="D28" s="60">
        <v>344.16</v>
      </c>
      <c r="E28" s="60">
        <v>0.49</v>
      </c>
      <c r="F28" s="57">
        <f t="shared" si="0"/>
        <v>0.042336</v>
      </c>
      <c r="I28" s="75" t="s">
        <v>61</v>
      </c>
      <c r="J28" s="214">
        <v>0</v>
      </c>
      <c r="K28" s="214">
        <v>0</v>
      </c>
      <c r="L28" s="214">
        <v>0</v>
      </c>
      <c r="M28" s="11"/>
      <c r="N28" s="12">
        <f>+AVERAGE(J28:L28)</f>
        <v>0</v>
      </c>
      <c r="O28" s="59">
        <f>N28*F28</f>
        <v>0</v>
      </c>
    </row>
    <row r="29" spans="1:15" ht="24">
      <c r="A29" s="6"/>
      <c r="B29" s="55">
        <f t="shared" si="1"/>
        <v>21</v>
      </c>
      <c r="C29" s="59" t="s">
        <v>150</v>
      </c>
      <c r="D29" s="60">
        <v>344.16</v>
      </c>
      <c r="E29" s="60">
        <v>0.48</v>
      </c>
      <c r="F29" s="57">
        <f t="shared" si="0"/>
        <v>0.041472</v>
      </c>
      <c r="I29" s="75" t="s">
        <v>62</v>
      </c>
      <c r="J29" s="214">
        <v>0</v>
      </c>
      <c r="K29" s="214">
        <v>0</v>
      </c>
      <c r="L29" s="214">
        <v>0</v>
      </c>
      <c r="M29" s="11"/>
      <c r="N29" s="12">
        <f>+AVERAGE(J29:L29)</f>
        <v>0</v>
      </c>
      <c r="O29" s="59">
        <f>N29*F29</f>
        <v>0</v>
      </c>
    </row>
    <row r="30" spans="1:15" ht="24">
      <c r="A30" s="6" t="s">
        <v>144</v>
      </c>
      <c r="B30" s="55">
        <f t="shared" si="1"/>
        <v>22</v>
      </c>
      <c r="C30" s="59" t="s">
        <v>149</v>
      </c>
      <c r="D30" s="60">
        <v>344.14</v>
      </c>
      <c r="E30" s="60">
        <v>0.37</v>
      </c>
      <c r="F30" s="57">
        <f t="shared" si="0"/>
        <v>0.031968</v>
      </c>
      <c r="G30" s="12">
        <f t="shared" si="4"/>
        <v>6.119326666666667</v>
      </c>
      <c r="H30" s="59">
        <f>G30*F30</f>
        <v>0.19562263488000003</v>
      </c>
      <c r="I30" s="75" t="s">
        <v>63</v>
      </c>
      <c r="J30" s="214">
        <v>3.92208</v>
      </c>
      <c r="K30" s="214">
        <v>14.4359</v>
      </c>
      <c r="L30" s="214">
        <v>0</v>
      </c>
      <c r="M30" s="11"/>
      <c r="N30" s="11"/>
      <c r="O30" s="6"/>
    </row>
    <row r="31" spans="1:15" ht="24">
      <c r="A31" s="6"/>
      <c r="B31" s="55">
        <f t="shared" si="1"/>
        <v>23</v>
      </c>
      <c r="C31" s="59" t="s">
        <v>145</v>
      </c>
      <c r="D31" s="60">
        <v>344.14</v>
      </c>
      <c r="E31" s="60">
        <v>0.35</v>
      </c>
      <c r="F31" s="57">
        <f t="shared" si="0"/>
        <v>0.03024</v>
      </c>
      <c r="G31" s="12">
        <f t="shared" si="4"/>
        <v>3.421936666666667</v>
      </c>
      <c r="H31" s="59">
        <f t="shared" si="5"/>
        <v>0.1034793648</v>
      </c>
      <c r="I31" s="75" t="s">
        <v>64</v>
      </c>
      <c r="J31" s="214">
        <v>0</v>
      </c>
      <c r="K31" s="214">
        <v>0</v>
      </c>
      <c r="L31" s="214">
        <v>10.26581</v>
      </c>
      <c r="M31" s="11"/>
      <c r="N31" s="11"/>
      <c r="O31" s="6"/>
    </row>
    <row r="32" spans="1:15" ht="24">
      <c r="A32" s="6"/>
      <c r="B32" s="55">
        <f t="shared" si="1"/>
        <v>24</v>
      </c>
      <c r="C32" s="59" t="s">
        <v>146</v>
      </c>
      <c r="D32" s="60">
        <v>344.08</v>
      </c>
      <c r="E32" s="60">
        <v>0.2</v>
      </c>
      <c r="F32" s="57">
        <f t="shared" si="0"/>
        <v>0.01728</v>
      </c>
      <c r="G32" s="12">
        <f t="shared" si="4"/>
        <v>4.916006666666667</v>
      </c>
      <c r="H32" s="59">
        <f t="shared" si="5"/>
        <v>0.0849485952</v>
      </c>
      <c r="I32" s="75" t="s">
        <v>65</v>
      </c>
      <c r="J32" s="214">
        <v>1.3252</v>
      </c>
      <c r="K32" s="214">
        <v>13.42282</v>
      </c>
      <c r="L32" s="214">
        <v>0</v>
      </c>
      <c r="M32" s="11"/>
      <c r="N32" s="11"/>
      <c r="O32" s="6"/>
    </row>
    <row r="33" spans="1:15" ht="24">
      <c r="A33" s="6"/>
      <c r="B33" s="55">
        <f t="shared" si="1"/>
        <v>25</v>
      </c>
      <c r="C33" s="59" t="s">
        <v>147</v>
      </c>
      <c r="D33" s="60">
        <v>344.11</v>
      </c>
      <c r="E33" s="60">
        <v>0.29</v>
      </c>
      <c r="F33" s="57">
        <f t="shared" si="0"/>
        <v>0.025056</v>
      </c>
      <c r="G33" s="12">
        <f aca="true" t="shared" si="6" ref="G33:G52">+AVERAGE(J33:L33)</f>
        <v>15.142859999999999</v>
      </c>
      <c r="H33" s="59">
        <f aca="true" t="shared" si="7" ref="H33:H39">G33*F33</f>
        <v>0.3794195001599999</v>
      </c>
      <c r="I33" s="75" t="s">
        <v>66</v>
      </c>
      <c r="J33" s="214">
        <v>11.06757</v>
      </c>
      <c r="K33" s="214">
        <v>15.52393</v>
      </c>
      <c r="L33" s="214">
        <v>18.83708</v>
      </c>
      <c r="M33" s="11"/>
      <c r="N33" s="11"/>
      <c r="O33" s="6"/>
    </row>
    <row r="34" spans="1:15" ht="24">
      <c r="A34" s="6"/>
      <c r="B34" s="55">
        <f t="shared" si="1"/>
        <v>26</v>
      </c>
      <c r="C34" s="59" t="s">
        <v>148</v>
      </c>
      <c r="D34" s="60">
        <v>344.04</v>
      </c>
      <c r="E34" s="60">
        <v>0.04</v>
      </c>
      <c r="F34" s="57">
        <f t="shared" si="0"/>
        <v>0.0034560000000000003</v>
      </c>
      <c r="G34" s="12">
        <f t="shared" si="6"/>
        <v>8.75112</v>
      </c>
      <c r="H34" s="59">
        <f t="shared" si="7"/>
        <v>0.030243870720000003</v>
      </c>
      <c r="I34" s="75" t="s">
        <v>67</v>
      </c>
      <c r="J34" s="214">
        <v>8.92116</v>
      </c>
      <c r="K34" s="214">
        <v>4.41636</v>
      </c>
      <c r="L34" s="214">
        <v>12.91584</v>
      </c>
      <c r="M34" s="11"/>
      <c r="N34" s="11"/>
      <c r="O34" s="6"/>
    </row>
    <row r="35" spans="1:15" ht="24">
      <c r="A35" s="6"/>
      <c r="B35" s="55">
        <f t="shared" si="1"/>
        <v>27</v>
      </c>
      <c r="C35" s="59" t="s">
        <v>162</v>
      </c>
      <c r="D35" s="60">
        <v>344.1</v>
      </c>
      <c r="E35" s="60">
        <v>0.05</v>
      </c>
      <c r="F35" s="57">
        <f t="shared" si="0"/>
        <v>0.00432</v>
      </c>
      <c r="G35" s="12">
        <f t="shared" si="6"/>
        <v>10.014013333333333</v>
      </c>
      <c r="H35" s="59">
        <f t="shared" si="7"/>
        <v>0.043260537599999996</v>
      </c>
      <c r="I35" s="75" t="s">
        <v>68</v>
      </c>
      <c r="J35" s="214">
        <v>4.34045</v>
      </c>
      <c r="K35" s="214">
        <v>13.17898</v>
      </c>
      <c r="L35" s="214">
        <v>12.52261</v>
      </c>
      <c r="M35" s="11"/>
      <c r="N35" s="11"/>
      <c r="O35" s="6"/>
    </row>
    <row r="36" spans="2:14" s="180" customFormat="1" ht="24.75" thickBot="1">
      <c r="B36" s="200">
        <f t="shared" si="1"/>
        <v>28</v>
      </c>
      <c r="C36" s="202" t="s">
        <v>163</v>
      </c>
      <c r="D36" s="177">
        <v>344.09</v>
      </c>
      <c r="E36" s="177">
        <v>0.09</v>
      </c>
      <c r="F36" s="201">
        <f t="shared" si="0"/>
        <v>0.007776</v>
      </c>
      <c r="G36" s="179">
        <f t="shared" si="6"/>
        <v>19.361126666666667</v>
      </c>
      <c r="H36" s="202">
        <f>G36*F36</f>
        <v>0.15055212096</v>
      </c>
      <c r="I36" s="178" t="s">
        <v>69</v>
      </c>
      <c r="J36" s="221">
        <v>39.78177</v>
      </c>
      <c r="K36" s="221">
        <v>18.30161</v>
      </c>
      <c r="L36" s="221">
        <v>0</v>
      </c>
      <c r="M36" s="203"/>
      <c r="N36" s="203"/>
    </row>
    <row r="37" spans="1:15" ht="24">
      <c r="A37" s="6"/>
      <c r="B37" s="55">
        <v>1</v>
      </c>
      <c r="C37" s="216">
        <v>22741</v>
      </c>
      <c r="D37" s="60">
        <v>343.94</v>
      </c>
      <c r="E37" s="60">
        <v>0.14</v>
      </c>
      <c r="F37" s="57">
        <f aca="true" t="shared" si="8" ref="F37:F52">E37*0.0864</f>
        <v>0.012096000000000003</v>
      </c>
      <c r="G37" s="12">
        <f t="shared" si="6"/>
        <v>14.34803</v>
      </c>
      <c r="H37" s="59">
        <f>G37*F37</f>
        <v>0.17355377088000004</v>
      </c>
      <c r="I37" s="73" t="s">
        <v>42</v>
      </c>
      <c r="J37" s="214">
        <v>17.51313</v>
      </c>
      <c r="K37" s="214">
        <v>22.90648</v>
      </c>
      <c r="L37" s="214">
        <v>2.62448</v>
      </c>
      <c r="M37" s="11"/>
      <c r="N37" s="11"/>
      <c r="O37" s="6"/>
    </row>
    <row r="38" spans="1:15" ht="24">
      <c r="A38" s="6"/>
      <c r="B38" s="55">
        <f t="shared" si="1"/>
        <v>2</v>
      </c>
      <c r="C38" s="205">
        <v>22787</v>
      </c>
      <c r="D38" s="60">
        <v>344.1</v>
      </c>
      <c r="E38" s="60">
        <v>0.1</v>
      </c>
      <c r="F38" s="57">
        <f t="shared" si="8"/>
        <v>0.00864</v>
      </c>
      <c r="G38" s="12">
        <f t="shared" si="6"/>
        <v>2.6071066666666667</v>
      </c>
      <c r="H38" s="59">
        <f>G38*F38</f>
        <v>0.0225254016</v>
      </c>
      <c r="I38" s="74" t="s">
        <v>43</v>
      </c>
      <c r="J38" s="214">
        <v>2.36388</v>
      </c>
      <c r="K38" s="214">
        <v>2.76472</v>
      </c>
      <c r="L38" s="214">
        <v>2.69272</v>
      </c>
      <c r="M38" s="11"/>
      <c r="N38" s="11"/>
      <c r="O38" s="6"/>
    </row>
    <row r="39" spans="1:15" ht="24">
      <c r="A39" s="6"/>
      <c r="B39" s="55">
        <f t="shared" si="1"/>
        <v>3</v>
      </c>
      <c r="C39" s="205">
        <v>22815</v>
      </c>
      <c r="D39" s="60">
        <v>343.95</v>
      </c>
      <c r="E39" s="60">
        <v>0.08</v>
      </c>
      <c r="F39" s="57">
        <f t="shared" si="8"/>
        <v>0.006912000000000001</v>
      </c>
      <c r="G39" s="12">
        <f t="shared" si="6"/>
        <v>26.53218666666667</v>
      </c>
      <c r="H39" s="59">
        <f t="shared" si="7"/>
        <v>0.18339047424000005</v>
      </c>
      <c r="I39" s="74" t="s">
        <v>44</v>
      </c>
      <c r="J39" s="214">
        <v>27.29885</v>
      </c>
      <c r="K39" s="214">
        <v>29.52266</v>
      </c>
      <c r="L39" s="214">
        <v>22.77505</v>
      </c>
      <c r="M39" s="11"/>
      <c r="N39" s="11"/>
      <c r="O39" s="6"/>
    </row>
    <row r="40" spans="1:15" ht="24">
      <c r="A40" s="6"/>
      <c r="B40" s="55">
        <f t="shared" si="1"/>
        <v>4</v>
      </c>
      <c r="C40" s="205">
        <v>22830</v>
      </c>
      <c r="D40" s="60">
        <v>344.07</v>
      </c>
      <c r="E40" s="60">
        <v>0.13</v>
      </c>
      <c r="F40" s="57">
        <f t="shared" si="8"/>
        <v>0.011232</v>
      </c>
      <c r="G40" s="12">
        <f t="shared" si="6"/>
        <v>33.855246666666666</v>
      </c>
      <c r="H40" s="59">
        <f aca="true" t="shared" si="9" ref="H40:H52">G40*F40</f>
        <v>0.38026213056</v>
      </c>
      <c r="I40" s="74" t="s">
        <v>45</v>
      </c>
      <c r="J40" s="214">
        <v>34.62434</v>
      </c>
      <c r="K40" s="214">
        <v>38.89998</v>
      </c>
      <c r="L40" s="214">
        <v>28.04142</v>
      </c>
      <c r="M40" s="11"/>
      <c r="N40" s="11"/>
      <c r="O40" s="6"/>
    </row>
    <row r="41" spans="1:15" ht="24">
      <c r="A41" s="6"/>
      <c r="B41" s="55">
        <f t="shared" si="1"/>
        <v>5</v>
      </c>
      <c r="C41" s="72">
        <v>22873</v>
      </c>
      <c r="D41" s="67">
        <v>334.28</v>
      </c>
      <c r="E41" s="67">
        <v>1.45</v>
      </c>
      <c r="F41" s="57">
        <f t="shared" si="8"/>
        <v>0.12528</v>
      </c>
      <c r="G41" s="12">
        <f t="shared" si="6"/>
        <v>80.65913666666667</v>
      </c>
      <c r="H41" s="59">
        <f t="shared" si="9"/>
        <v>10.1049766416</v>
      </c>
      <c r="I41" s="55" t="s">
        <v>46</v>
      </c>
      <c r="J41" s="219">
        <v>73.31735</v>
      </c>
      <c r="K41" s="219">
        <v>88.73384</v>
      </c>
      <c r="L41" s="219">
        <v>79.92622</v>
      </c>
      <c r="M41" s="11"/>
      <c r="N41" s="11"/>
      <c r="O41" s="6"/>
    </row>
    <row r="42" spans="1:15" ht="24">
      <c r="A42" s="6"/>
      <c r="B42" s="55">
        <f t="shared" si="1"/>
        <v>6</v>
      </c>
      <c r="C42" s="205">
        <v>22875</v>
      </c>
      <c r="D42" s="60">
        <v>346.54</v>
      </c>
      <c r="E42" s="60">
        <v>69.67</v>
      </c>
      <c r="F42" s="57">
        <f t="shared" si="8"/>
        <v>6.019488000000001</v>
      </c>
      <c r="G42" s="12">
        <f t="shared" si="6"/>
        <v>1791.0063833333334</v>
      </c>
      <c r="H42" s="59">
        <f t="shared" si="9"/>
        <v>10780.941432398402</v>
      </c>
      <c r="I42" s="55" t="s">
        <v>47</v>
      </c>
      <c r="J42" s="214">
        <v>2149.01478</v>
      </c>
      <c r="K42" s="214">
        <v>1611.52115</v>
      </c>
      <c r="L42" s="214">
        <v>1612.48322</v>
      </c>
      <c r="M42" s="11"/>
      <c r="N42" s="11"/>
      <c r="O42" s="6"/>
    </row>
    <row r="43" spans="1:15" ht="24">
      <c r="A43" s="6"/>
      <c r="B43" s="55">
        <f t="shared" si="1"/>
        <v>7</v>
      </c>
      <c r="C43" s="205">
        <v>22894</v>
      </c>
      <c r="D43" s="60">
        <v>345.02</v>
      </c>
      <c r="E43" s="60">
        <v>5.716</v>
      </c>
      <c r="F43" s="60">
        <f t="shared" si="8"/>
        <v>0.49386240000000003</v>
      </c>
      <c r="G43" s="12">
        <f t="shared" si="6"/>
        <v>32.09358</v>
      </c>
      <c r="H43" s="59">
        <f t="shared" si="9"/>
        <v>15.849812443392002</v>
      </c>
      <c r="I43" s="75" t="s">
        <v>48</v>
      </c>
      <c r="J43" s="214">
        <v>32.09358</v>
      </c>
      <c r="K43" s="214" t="s">
        <v>170</v>
      </c>
      <c r="L43" s="214" t="s">
        <v>171</v>
      </c>
      <c r="M43" s="11"/>
      <c r="N43" s="11"/>
      <c r="O43" s="6"/>
    </row>
    <row r="44" spans="1:15" ht="24">
      <c r="A44" s="6"/>
      <c r="B44" s="55">
        <f t="shared" si="1"/>
        <v>8</v>
      </c>
      <c r="C44" s="205">
        <v>22902</v>
      </c>
      <c r="D44" s="60">
        <v>344.42</v>
      </c>
      <c r="E44" s="60">
        <v>1.817</v>
      </c>
      <c r="F44" s="60">
        <f t="shared" si="8"/>
        <v>0.1569888</v>
      </c>
      <c r="G44" s="12">
        <f t="shared" si="6"/>
        <v>1.0213133333333333</v>
      </c>
      <c r="H44" s="59">
        <f t="shared" si="9"/>
        <v>0.16033475462400001</v>
      </c>
      <c r="I44" s="75" t="s">
        <v>49</v>
      </c>
      <c r="J44" s="214">
        <v>1.69974</v>
      </c>
      <c r="K44" s="214">
        <v>0.5774</v>
      </c>
      <c r="L44" s="214">
        <v>0.7868</v>
      </c>
      <c r="M44" s="11"/>
      <c r="N44" s="11"/>
      <c r="O44" s="6"/>
    </row>
    <row r="45" spans="1:15" ht="24">
      <c r="A45" s="6"/>
      <c r="B45" s="55">
        <f t="shared" si="1"/>
        <v>9</v>
      </c>
      <c r="C45" s="205">
        <v>22914</v>
      </c>
      <c r="D45" s="60">
        <v>344.32</v>
      </c>
      <c r="E45" s="60">
        <v>1.075</v>
      </c>
      <c r="F45" s="60">
        <f t="shared" si="8"/>
        <v>0.09288</v>
      </c>
      <c r="I45" s="75" t="s">
        <v>50</v>
      </c>
      <c r="J45" s="214">
        <v>0</v>
      </c>
      <c r="K45" s="214">
        <v>0</v>
      </c>
      <c r="L45" s="214">
        <v>0</v>
      </c>
      <c r="M45" s="11"/>
      <c r="N45" s="12">
        <f>+AVERAGE(J45:L45)</f>
        <v>0</v>
      </c>
      <c r="O45" s="59">
        <f>N45*F45</f>
        <v>0</v>
      </c>
    </row>
    <row r="46" spans="1:15" ht="24">
      <c r="A46" s="6"/>
      <c r="B46" s="55">
        <f t="shared" si="1"/>
        <v>10</v>
      </c>
      <c r="C46" s="205">
        <v>22944</v>
      </c>
      <c r="D46" s="60">
        <v>344.14</v>
      </c>
      <c r="E46" s="60">
        <v>0.453</v>
      </c>
      <c r="F46" s="60">
        <f t="shared" si="8"/>
        <v>0.039139200000000006</v>
      </c>
      <c r="G46" s="12">
        <f t="shared" si="6"/>
        <v>24.32305</v>
      </c>
      <c r="H46" s="59">
        <f t="shared" si="9"/>
        <v>0.9519847185600001</v>
      </c>
      <c r="I46" s="75" t="s">
        <v>51</v>
      </c>
      <c r="J46" s="214">
        <v>24.07153</v>
      </c>
      <c r="K46" s="214">
        <v>17.54021</v>
      </c>
      <c r="L46" s="214">
        <v>31.35741</v>
      </c>
      <c r="M46" s="11"/>
      <c r="N46" s="11"/>
      <c r="O46" s="6"/>
    </row>
    <row r="47" spans="1:15" ht="24">
      <c r="A47" s="6"/>
      <c r="B47" s="55">
        <f t="shared" si="1"/>
        <v>11</v>
      </c>
      <c r="C47" s="205">
        <v>22954</v>
      </c>
      <c r="D47" s="60">
        <v>344.16</v>
      </c>
      <c r="E47" s="60">
        <v>0.46</v>
      </c>
      <c r="F47" s="60">
        <f t="shared" si="8"/>
        <v>0.039744</v>
      </c>
      <c r="G47" s="12">
        <f t="shared" si="6"/>
        <v>12.162313333333332</v>
      </c>
      <c r="H47" s="59">
        <f t="shared" si="9"/>
        <v>0.48337898111999994</v>
      </c>
      <c r="I47" s="75" t="s">
        <v>52</v>
      </c>
      <c r="J47" s="214">
        <v>5.10117</v>
      </c>
      <c r="K47" s="214">
        <v>19.04009</v>
      </c>
      <c r="L47" s="214">
        <v>12.34568</v>
      </c>
      <c r="M47" s="11"/>
      <c r="N47" s="11"/>
      <c r="O47" s="6"/>
    </row>
    <row r="48" spans="1:15" ht="24">
      <c r="A48" s="6"/>
      <c r="B48" s="55">
        <f t="shared" si="1"/>
        <v>12</v>
      </c>
      <c r="C48" s="205">
        <v>22973</v>
      </c>
      <c r="D48" s="60">
        <v>344.16</v>
      </c>
      <c r="E48" s="60">
        <v>0.469</v>
      </c>
      <c r="F48" s="60">
        <f t="shared" si="8"/>
        <v>0.0405216</v>
      </c>
      <c r="G48" s="12">
        <f t="shared" si="6"/>
        <v>4.97792</v>
      </c>
      <c r="H48" s="59">
        <f t="shared" si="9"/>
        <v>0.20171328307199998</v>
      </c>
      <c r="I48" s="75" t="s">
        <v>53</v>
      </c>
      <c r="J48" s="214">
        <v>5.19372</v>
      </c>
      <c r="K48" s="214">
        <v>6.37134</v>
      </c>
      <c r="L48" s="214">
        <v>3.3687</v>
      </c>
      <c r="M48" s="11"/>
      <c r="N48" s="11"/>
      <c r="O48" s="6"/>
    </row>
    <row r="49" spans="1:15" ht="24">
      <c r="A49" s="6"/>
      <c r="B49" s="55">
        <f t="shared" si="1"/>
        <v>13</v>
      </c>
      <c r="C49" s="205">
        <v>22987</v>
      </c>
      <c r="D49" s="60">
        <v>344.1</v>
      </c>
      <c r="E49" s="60">
        <v>0.272</v>
      </c>
      <c r="F49" s="60">
        <f t="shared" si="8"/>
        <v>0.023500800000000002</v>
      </c>
      <c r="I49" s="75" t="s">
        <v>54</v>
      </c>
      <c r="J49" s="214">
        <v>0</v>
      </c>
      <c r="K49" s="214">
        <v>0</v>
      </c>
      <c r="L49" s="214">
        <v>0</v>
      </c>
      <c r="M49" s="11"/>
      <c r="N49" s="12">
        <f>+AVERAGE(J49:L49)</f>
        <v>0</v>
      </c>
      <c r="O49" s="59">
        <f>N49*F49</f>
        <v>0</v>
      </c>
    </row>
    <row r="50" spans="1:15" ht="24">
      <c r="A50" s="6"/>
      <c r="B50" s="55">
        <f t="shared" si="1"/>
        <v>14</v>
      </c>
      <c r="C50" s="205">
        <v>23004</v>
      </c>
      <c r="D50" s="60">
        <v>344.12</v>
      </c>
      <c r="E50" s="60">
        <v>0.24</v>
      </c>
      <c r="F50" s="60">
        <f t="shared" si="8"/>
        <v>0.020736</v>
      </c>
      <c r="G50" s="12">
        <f t="shared" si="6"/>
        <v>4.182136666666666</v>
      </c>
      <c r="H50" s="59">
        <f t="shared" si="9"/>
        <v>0.08672078591999999</v>
      </c>
      <c r="I50" s="75" t="s">
        <v>55</v>
      </c>
      <c r="J50" s="214">
        <v>3.34809</v>
      </c>
      <c r="K50" s="214">
        <v>8.87342</v>
      </c>
      <c r="L50" s="214">
        <v>0.3249</v>
      </c>
      <c r="M50" s="11"/>
      <c r="N50" s="11"/>
      <c r="O50" s="6"/>
    </row>
    <row r="51" spans="1:15" ht="24">
      <c r="A51" s="6"/>
      <c r="B51" s="55">
        <f t="shared" si="1"/>
        <v>15</v>
      </c>
      <c r="C51" s="205">
        <v>23018</v>
      </c>
      <c r="D51" s="60">
        <v>344</v>
      </c>
      <c r="E51" s="60">
        <v>0.349</v>
      </c>
      <c r="F51" s="60">
        <f t="shared" si="8"/>
        <v>0.0301536</v>
      </c>
      <c r="G51" s="12">
        <f t="shared" si="6"/>
        <v>14.738306666666666</v>
      </c>
      <c r="H51" s="59">
        <f t="shared" si="9"/>
        <v>0.44441300390399996</v>
      </c>
      <c r="I51" s="75" t="s">
        <v>56</v>
      </c>
      <c r="J51" s="214">
        <v>10.70664</v>
      </c>
      <c r="K51" s="214">
        <v>17.98033</v>
      </c>
      <c r="L51" s="214">
        <v>15.52795</v>
      </c>
      <c r="M51" s="11"/>
      <c r="N51" s="11"/>
      <c r="O51" s="6"/>
    </row>
    <row r="52" spans="1:15" ht="24">
      <c r="A52" s="6"/>
      <c r="B52" s="55">
        <f t="shared" si="1"/>
        <v>16</v>
      </c>
      <c r="C52" s="205">
        <v>23047</v>
      </c>
      <c r="D52" s="60">
        <v>343.91</v>
      </c>
      <c r="E52" s="60">
        <v>0.086</v>
      </c>
      <c r="F52" s="60">
        <f t="shared" si="8"/>
        <v>0.0074304</v>
      </c>
      <c r="G52" s="12">
        <f t="shared" si="6"/>
        <v>4.406813333333333</v>
      </c>
      <c r="H52" s="59">
        <f t="shared" si="9"/>
        <v>0.032744385792</v>
      </c>
      <c r="I52" s="75" t="s">
        <v>57</v>
      </c>
      <c r="J52" s="214">
        <v>11.92076</v>
      </c>
      <c r="K52" s="214">
        <v>0.29141</v>
      </c>
      <c r="L52" s="214">
        <v>1.00827</v>
      </c>
      <c r="M52" s="11"/>
      <c r="N52" s="11"/>
      <c r="O52" s="6"/>
    </row>
    <row r="53" spans="2:14" s="227" customFormat="1" ht="24.75" thickBot="1">
      <c r="B53" s="228">
        <f t="shared" si="1"/>
        <v>17</v>
      </c>
      <c r="C53" s="229"/>
      <c r="D53" s="230"/>
      <c r="E53" s="230"/>
      <c r="F53" s="230"/>
      <c r="G53" s="231"/>
      <c r="H53" s="232"/>
      <c r="I53" s="233" t="s">
        <v>58</v>
      </c>
      <c r="J53" s="234"/>
      <c r="K53" s="234"/>
      <c r="L53" s="234"/>
      <c r="M53" s="235" t="s">
        <v>172</v>
      </c>
      <c r="N53" s="235"/>
    </row>
    <row r="54" spans="1:15" ht="24.75" thickTop="1">
      <c r="A54" s="6"/>
      <c r="B54" s="55">
        <v>1</v>
      </c>
      <c r="C54" s="205">
        <v>23178</v>
      </c>
      <c r="D54" s="60">
        <v>344.04</v>
      </c>
      <c r="E54" s="60">
        <v>0.4</v>
      </c>
      <c r="F54" s="60">
        <f aca="true" t="shared" si="10" ref="F54:F69">E54*0.0864</f>
        <v>0.03456</v>
      </c>
      <c r="G54" s="12">
        <f aca="true" t="shared" si="11" ref="G54:G69">+AVERAGE(J54:L54)</f>
        <v>4.595283333333334</v>
      </c>
      <c r="H54" s="59">
        <f aca="true" t="shared" si="12" ref="H54:H69">G54*F54</f>
        <v>0.15881299200000001</v>
      </c>
      <c r="I54" s="73" t="s">
        <v>42</v>
      </c>
      <c r="J54" s="214">
        <v>0</v>
      </c>
      <c r="K54" s="214">
        <v>13.45216</v>
      </c>
      <c r="L54" s="214">
        <v>0.33369</v>
      </c>
      <c r="M54" s="247" t="s">
        <v>173</v>
      </c>
      <c r="N54" s="247"/>
      <c r="O54" s="248"/>
    </row>
    <row r="55" spans="1:15" ht="24">
      <c r="A55" s="6"/>
      <c r="B55" s="55">
        <f t="shared" si="1"/>
        <v>2</v>
      </c>
      <c r="C55" s="205">
        <v>23189</v>
      </c>
      <c r="D55" s="60">
        <v>344.91</v>
      </c>
      <c r="E55" s="60">
        <v>5.357</v>
      </c>
      <c r="F55" s="60">
        <f t="shared" si="10"/>
        <v>0.46284480000000006</v>
      </c>
      <c r="G55" s="12">
        <f t="shared" si="11"/>
        <v>140.7168333333333</v>
      </c>
      <c r="H55" s="59">
        <f t="shared" si="12"/>
        <v>65.13005458079999</v>
      </c>
      <c r="I55" s="74" t="s">
        <v>43</v>
      </c>
      <c r="J55" s="214">
        <v>120.80348</v>
      </c>
      <c r="K55" s="214">
        <v>138.60273</v>
      </c>
      <c r="L55" s="214">
        <v>162.74429</v>
      </c>
      <c r="M55" s="11" t="s">
        <v>174</v>
      </c>
      <c r="N55" s="11"/>
      <c r="O55" s="6"/>
    </row>
    <row r="56" spans="1:15" ht="24">
      <c r="A56" s="6"/>
      <c r="B56" s="55">
        <f t="shared" si="1"/>
        <v>3</v>
      </c>
      <c r="C56" s="205">
        <v>23200</v>
      </c>
      <c r="D56" s="60">
        <v>344.04</v>
      </c>
      <c r="E56" s="60">
        <v>0.564</v>
      </c>
      <c r="F56" s="60">
        <f t="shared" si="10"/>
        <v>0.0487296</v>
      </c>
      <c r="G56" s="12">
        <f t="shared" si="11"/>
        <v>26.00886</v>
      </c>
      <c r="H56" s="59">
        <f t="shared" si="12"/>
        <v>1.267401344256</v>
      </c>
      <c r="I56" s="74" t="s">
        <v>44</v>
      </c>
      <c r="J56" s="214">
        <v>18.6148</v>
      </c>
      <c r="K56" s="214">
        <v>30.96706</v>
      </c>
      <c r="L56" s="214">
        <v>28.44472</v>
      </c>
      <c r="M56" s="11"/>
      <c r="N56" s="11"/>
      <c r="O56" s="6"/>
    </row>
    <row r="57" spans="1:15" ht="24">
      <c r="A57" s="6"/>
      <c r="B57" s="55">
        <f t="shared" si="1"/>
        <v>4</v>
      </c>
      <c r="C57" s="205">
        <v>23209</v>
      </c>
      <c r="D57" s="60">
        <v>344.03</v>
      </c>
      <c r="E57" s="60">
        <v>0.353</v>
      </c>
      <c r="F57" s="60">
        <f t="shared" si="10"/>
        <v>0.0304992</v>
      </c>
      <c r="G57" s="12">
        <f t="shared" si="11"/>
        <v>17.897949999999998</v>
      </c>
      <c r="H57" s="59">
        <f t="shared" si="12"/>
        <v>0.5458731566399999</v>
      </c>
      <c r="I57" s="74" t="s">
        <v>45</v>
      </c>
      <c r="J57" s="214">
        <v>17.79465</v>
      </c>
      <c r="K57" s="214">
        <v>14.04091</v>
      </c>
      <c r="L57" s="214">
        <v>21.85829</v>
      </c>
      <c r="M57" s="11"/>
      <c r="N57" s="11"/>
      <c r="O57" s="6"/>
    </row>
    <row r="58" spans="1:15" ht="24">
      <c r="A58" s="6"/>
      <c r="B58" s="55">
        <f t="shared" si="1"/>
        <v>5</v>
      </c>
      <c r="C58" s="205">
        <v>23227</v>
      </c>
      <c r="D58" s="60">
        <v>344.51</v>
      </c>
      <c r="E58" s="60">
        <v>1.894</v>
      </c>
      <c r="F58" s="60">
        <f t="shared" si="10"/>
        <v>0.1636416</v>
      </c>
      <c r="G58" s="12">
        <f t="shared" si="11"/>
        <v>41.96917666666667</v>
      </c>
      <c r="H58" s="59">
        <f t="shared" si="12"/>
        <v>6.867903220416</v>
      </c>
      <c r="I58" s="55" t="s">
        <v>46</v>
      </c>
      <c r="J58" s="214">
        <v>30.13607</v>
      </c>
      <c r="K58" s="214">
        <v>64.05015</v>
      </c>
      <c r="L58" s="214">
        <v>31.72131</v>
      </c>
      <c r="M58" s="11"/>
      <c r="N58" s="11"/>
      <c r="O58" s="6"/>
    </row>
    <row r="59" spans="1:15" ht="24">
      <c r="A59" s="6"/>
      <c r="B59" s="55">
        <f t="shared" si="1"/>
        <v>6</v>
      </c>
      <c r="C59" s="205">
        <v>23236</v>
      </c>
      <c r="D59" s="60">
        <v>344.17</v>
      </c>
      <c r="E59" s="60">
        <v>0.394</v>
      </c>
      <c r="F59" s="60">
        <f t="shared" si="10"/>
        <v>0.034041600000000005</v>
      </c>
      <c r="G59" s="12">
        <f t="shared" si="11"/>
        <v>8.288756666666666</v>
      </c>
      <c r="H59" s="59">
        <f t="shared" si="12"/>
        <v>0.282162538944</v>
      </c>
      <c r="I59" s="55" t="s">
        <v>47</v>
      </c>
      <c r="J59" s="214">
        <v>12.28656</v>
      </c>
      <c r="K59" s="214">
        <v>8.77743</v>
      </c>
      <c r="L59" s="214">
        <v>3.80228</v>
      </c>
      <c r="M59" s="11"/>
      <c r="N59" s="11"/>
      <c r="O59" s="6"/>
    </row>
    <row r="60" spans="1:15" ht="24">
      <c r="A60" s="6"/>
      <c r="B60" s="55">
        <f t="shared" si="1"/>
        <v>7</v>
      </c>
      <c r="C60" s="205">
        <v>23247</v>
      </c>
      <c r="D60" s="60">
        <v>344.69</v>
      </c>
      <c r="E60" s="60">
        <v>4.202</v>
      </c>
      <c r="F60" s="60">
        <f t="shared" si="10"/>
        <v>0.3630528</v>
      </c>
      <c r="G60" s="12">
        <f t="shared" si="11"/>
        <v>40.922686666666664</v>
      </c>
      <c r="H60" s="59">
        <f t="shared" si="12"/>
        <v>14.857095977856</v>
      </c>
      <c r="I60" s="75" t="s">
        <v>48</v>
      </c>
      <c r="J60" s="214">
        <v>34.6658</v>
      </c>
      <c r="K60" s="214">
        <v>35.29783</v>
      </c>
      <c r="L60" s="214">
        <v>52.80443</v>
      </c>
      <c r="M60" s="11"/>
      <c r="N60" s="11"/>
      <c r="O60" s="6"/>
    </row>
    <row r="61" spans="1:15" ht="24">
      <c r="A61" s="6"/>
      <c r="B61" s="55">
        <f t="shared" si="1"/>
        <v>8</v>
      </c>
      <c r="C61" s="205">
        <v>23263</v>
      </c>
      <c r="D61" s="60">
        <v>344.47</v>
      </c>
      <c r="E61" s="60">
        <v>2.444</v>
      </c>
      <c r="F61" s="60">
        <f t="shared" si="10"/>
        <v>0.2111616</v>
      </c>
      <c r="G61" s="12">
        <f t="shared" si="11"/>
        <v>57.61150333333333</v>
      </c>
      <c r="H61" s="59">
        <f t="shared" si="12"/>
        <v>12.165337222271999</v>
      </c>
      <c r="I61" s="75" t="s">
        <v>49</v>
      </c>
      <c r="J61" s="214">
        <v>67.43328</v>
      </c>
      <c r="K61" s="214">
        <v>52.99093</v>
      </c>
      <c r="L61" s="214">
        <v>52.4103</v>
      </c>
      <c r="M61" s="11"/>
      <c r="N61" s="11"/>
      <c r="O61" s="6"/>
    </row>
    <row r="62" spans="1:15" ht="24">
      <c r="A62" s="6"/>
      <c r="B62" s="55">
        <f t="shared" si="1"/>
        <v>9</v>
      </c>
      <c r="C62" s="205">
        <v>23270</v>
      </c>
      <c r="D62" s="60">
        <v>344.16</v>
      </c>
      <c r="E62" s="60">
        <v>0.526</v>
      </c>
      <c r="F62" s="60">
        <f t="shared" si="10"/>
        <v>0.045446400000000005</v>
      </c>
      <c r="G62" s="12">
        <f t="shared" si="11"/>
        <v>42.92598</v>
      </c>
      <c r="H62" s="59">
        <f t="shared" si="12"/>
        <v>1.9508312574720004</v>
      </c>
      <c r="I62" s="75" t="s">
        <v>50</v>
      </c>
      <c r="J62" s="214">
        <v>26.67868</v>
      </c>
      <c r="K62" s="214">
        <v>53.91678</v>
      </c>
      <c r="L62" s="214">
        <v>48.18248</v>
      </c>
      <c r="M62" s="11"/>
      <c r="N62" s="11"/>
      <c r="O62" s="6"/>
    </row>
    <row r="63" spans="1:15" ht="24">
      <c r="A63" s="6"/>
      <c r="B63" s="55">
        <f t="shared" si="1"/>
        <v>10</v>
      </c>
      <c r="C63" s="205">
        <v>23277</v>
      </c>
      <c r="D63" s="60">
        <v>344.32</v>
      </c>
      <c r="E63" s="60">
        <v>1.365</v>
      </c>
      <c r="F63" s="60">
        <f t="shared" si="10"/>
        <v>0.117936</v>
      </c>
      <c r="G63" s="12">
        <f t="shared" si="11"/>
        <v>23.732559999999996</v>
      </c>
      <c r="H63" s="59">
        <f t="shared" si="12"/>
        <v>2.7989231961599996</v>
      </c>
      <c r="I63" s="75" t="s">
        <v>51</v>
      </c>
      <c r="J63" s="214">
        <v>28.18511</v>
      </c>
      <c r="K63" s="214">
        <v>28.35034</v>
      </c>
      <c r="L63" s="214">
        <v>14.66223</v>
      </c>
      <c r="M63" s="11"/>
      <c r="N63" s="11"/>
      <c r="O63" s="6"/>
    </row>
    <row r="64" spans="1:15" ht="24">
      <c r="A64" s="6"/>
      <c r="B64" s="55">
        <f t="shared" si="1"/>
        <v>11</v>
      </c>
      <c r="C64" s="205">
        <v>23292</v>
      </c>
      <c r="D64" s="60">
        <v>344.12</v>
      </c>
      <c r="E64" s="60">
        <v>1.123</v>
      </c>
      <c r="F64" s="60">
        <f t="shared" si="10"/>
        <v>0.09702720000000001</v>
      </c>
      <c r="G64" s="12">
        <f t="shared" si="11"/>
        <v>2.8428766666666667</v>
      </c>
      <c r="H64" s="59">
        <f t="shared" si="12"/>
        <v>0.27583636291200003</v>
      </c>
      <c r="I64" s="75" t="s">
        <v>52</v>
      </c>
      <c r="J64" s="214">
        <v>1.55909</v>
      </c>
      <c r="K64" s="214">
        <v>3.81054</v>
      </c>
      <c r="L64" s="214">
        <v>3.159</v>
      </c>
      <c r="M64" s="11"/>
      <c r="N64" s="11"/>
      <c r="O64" s="6"/>
    </row>
    <row r="65" spans="1:22" s="263" customFormat="1" ht="24">
      <c r="A65" s="256"/>
      <c r="B65" s="257">
        <f t="shared" si="1"/>
        <v>12</v>
      </c>
      <c r="C65" s="258">
        <v>23306</v>
      </c>
      <c r="D65" s="259"/>
      <c r="E65" s="259"/>
      <c r="F65" s="259"/>
      <c r="G65" s="259"/>
      <c r="H65" s="260"/>
      <c r="I65" s="261" t="s">
        <v>53</v>
      </c>
      <c r="J65" s="262"/>
      <c r="K65" s="262"/>
      <c r="L65" s="262"/>
      <c r="M65" s="258">
        <v>23306</v>
      </c>
      <c r="N65" s="259">
        <v>344.09</v>
      </c>
      <c r="O65" s="259">
        <v>0.447</v>
      </c>
      <c r="P65" s="259">
        <f>O65*0.0864</f>
        <v>0.038620800000000004</v>
      </c>
      <c r="Q65" s="259">
        <f>+AVERAGE(T65:V65)</f>
        <v>0</v>
      </c>
      <c r="R65" s="260">
        <f>Q65*P65</f>
        <v>0</v>
      </c>
      <c r="S65" s="261" t="s">
        <v>53</v>
      </c>
      <c r="T65" s="262">
        <v>0</v>
      </c>
      <c r="U65" s="262">
        <v>0</v>
      </c>
      <c r="V65" s="262">
        <v>0</v>
      </c>
    </row>
    <row r="66" spans="1:22" s="263" customFormat="1" ht="24">
      <c r="A66" s="256"/>
      <c r="B66" s="257">
        <f t="shared" si="1"/>
        <v>13</v>
      </c>
      <c r="C66" s="258">
        <v>23312</v>
      </c>
      <c r="D66" s="259"/>
      <c r="E66" s="259"/>
      <c r="F66" s="259"/>
      <c r="G66" s="259"/>
      <c r="H66" s="260"/>
      <c r="I66" s="261" t="s">
        <v>54</v>
      </c>
      <c r="J66" s="262"/>
      <c r="K66" s="262"/>
      <c r="L66" s="262"/>
      <c r="M66" s="258">
        <v>23312</v>
      </c>
      <c r="N66" s="259">
        <v>344.14</v>
      </c>
      <c r="O66" s="259">
        <v>0.415</v>
      </c>
      <c r="P66" s="259">
        <f>O66*0.0864</f>
        <v>0.035856</v>
      </c>
      <c r="Q66" s="259">
        <f>+AVERAGE(T66:V66)</f>
        <v>0</v>
      </c>
      <c r="R66" s="260">
        <f>Q66*P66</f>
        <v>0</v>
      </c>
      <c r="S66" s="261" t="s">
        <v>54</v>
      </c>
      <c r="T66" s="262">
        <v>0</v>
      </c>
      <c r="U66" s="262">
        <v>0</v>
      </c>
      <c r="V66" s="262">
        <v>0</v>
      </c>
    </row>
    <row r="67" spans="1:15" ht="24">
      <c r="A67" s="6"/>
      <c r="B67" s="55">
        <f t="shared" si="1"/>
        <v>14</v>
      </c>
      <c r="C67" s="205">
        <v>23321</v>
      </c>
      <c r="D67" s="60">
        <v>334.17</v>
      </c>
      <c r="E67" s="60">
        <v>0.794</v>
      </c>
      <c r="F67" s="60">
        <f t="shared" si="10"/>
        <v>0.06860160000000001</v>
      </c>
      <c r="G67" s="12">
        <f t="shared" si="11"/>
        <v>23.653750000000002</v>
      </c>
      <c r="H67" s="59">
        <f t="shared" si="12"/>
        <v>1.6226850960000005</v>
      </c>
      <c r="I67" s="75" t="s">
        <v>55</v>
      </c>
      <c r="J67" s="214">
        <v>30.88778</v>
      </c>
      <c r="K67" s="214">
        <v>24.48454</v>
      </c>
      <c r="L67" s="214">
        <v>15.58893</v>
      </c>
      <c r="M67" s="11"/>
      <c r="N67" s="11"/>
      <c r="O67" s="6"/>
    </row>
    <row r="68" spans="1:15" ht="24">
      <c r="A68" s="6"/>
      <c r="B68" s="55">
        <f t="shared" si="1"/>
        <v>15</v>
      </c>
      <c r="C68" s="205">
        <v>23333</v>
      </c>
      <c r="D68" s="60">
        <v>344.15</v>
      </c>
      <c r="E68" s="60">
        <v>0.42</v>
      </c>
      <c r="F68" s="60">
        <f t="shared" si="10"/>
        <v>0.036288</v>
      </c>
      <c r="G68" s="12">
        <f t="shared" si="11"/>
        <v>16.28990333333333</v>
      </c>
      <c r="H68" s="59">
        <f t="shared" si="12"/>
        <v>0.59112801216</v>
      </c>
      <c r="I68" s="75" t="s">
        <v>56</v>
      </c>
      <c r="J68" s="214">
        <v>25.9971</v>
      </c>
      <c r="K68" s="214">
        <v>15.09004</v>
      </c>
      <c r="L68" s="214">
        <v>7.78257</v>
      </c>
      <c r="M68" s="11"/>
      <c r="N68" s="11"/>
      <c r="O68" s="6"/>
    </row>
    <row r="69" spans="2:14" s="180" customFormat="1" ht="24.75" thickBot="1">
      <c r="B69" s="200">
        <f t="shared" si="1"/>
        <v>16</v>
      </c>
      <c r="C69" s="249">
        <v>23349</v>
      </c>
      <c r="D69" s="177">
        <v>344.03</v>
      </c>
      <c r="E69" s="177">
        <v>0.241</v>
      </c>
      <c r="F69" s="177">
        <f t="shared" si="10"/>
        <v>0.0208224</v>
      </c>
      <c r="G69" s="179">
        <f t="shared" si="11"/>
        <v>18.848623333333336</v>
      </c>
      <c r="H69" s="202">
        <f t="shared" si="12"/>
        <v>0.39247357449600007</v>
      </c>
      <c r="I69" s="178" t="s">
        <v>57</v>
      </c>
      <c r="J69" s="221">
        <v>5.55144</v>
      </c>
      <c r="K69" s="221">
        <v>28.10493</v>
      </c>
      <c r="L69" s="221">
        <v>22.8895</v>
      </c>
      <c r="M69" s="203"/>
      <c r="N69" s="203"/>
    </row>
    <row r="70" spans="1:15" ht="24">
      <c r="A70" s="6"/>
      <c r="B70" s="55"/>
      <c r="C70" s="205"/>
      <c r="D70" s="60"/>
      <c r="E70" s="60"/>
      <c r="F70" s="60"/>
      <c r="G70" s="12"/>
      <c r="H70" s="59"/>
      <c r="I70" s="75"/>
      <c r="J70" s="214"/>
      <c r="K70" s="214"/>
      <c r="L70" s="214"/>
      <c r="M70" s="11"/>
      <c r="N70" s="11"/>
      <c r="O70" s="6"/>
    </row>
    <row r="71" spans="1:40" s="227" customFormat="1" ht="24.75" thickBot="1">
      <c r="A71" s="6"/>
      <c r="B71" s="55"/>
      <c r="C71" s="205"/>
      <c r="D71" s="60"/>
      <c r="E71" s="60"/>
      <c r="F71" s="60"/>
      <c r="G71" s="12"/>
      <c r="H71" s="59"/>
      <c r="I71" s="75"/>
      <c r="J71" s="214"/>
      <c r="K71" s="214"/>
      <c r="L71" s="214"/>
      <c r="M71" s="11"/>
      <c r="N71" s="11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</row>
    <row r="72" spans="1:15" ht="24.75" thickTop="1">
      <c r="A72" s="6"/>
      <c r="B72" s="55"/>
      <c r="C72" s="205"/>
      <c r="D72" s="60"/>
      <c r="E72" s="60"/>
      <c r="F72" s="60"/>
      <c r="G72" s="12"/>
      <c r="H72" s="59"/>
      <c r="I72" s="7"/>
      <c r="J72" s="214"/>
      <c r="K72" s="214"/>
      <c r="L72" s="214"/>
      <c r="M72" s="11"/>
      <c r="N72" s="11"/>
      <c r="O72" s="6"/>
    </row>
    <row r="73" spans="1:15" ht="24">
      <c r="A73" s="6"/>
      <c r="B73" s="55"/>
      <c r="C73" s="205"/>
      <c r="D73" s="60"/>
      <c r="E73" s="60"/>
      <c r="F73" s="60"/>
      <c r="G73" s="60"/>
      <c r="H73" s="66"/>
      <c r="I73" s="7"/>
      <c r="J73" s="214"/>
      <c r="K73" s="214"/>
      <c r="L73" s="214"/>
      <c r="M73" s="11"/>
      <c r="N73" s="11"/>
      <c r="O73" s="6"/>
    </row>
    <row r="74" spans="1:15" ht="24">
      <c r="A74" s="6"/>
      <c r="B74" s="55"/>
      <c r="C74" s="205"/>
      <c r="D74" s="60"/>
      <c r="E74" s="60"/>
      <c r="F74" s="60"/>
      <c r="G74" s="60"/>
      <c r="H74" s="66"/>
      <c r="I74" s="7"/>
      <c r="J74" s="214"/>
      <c r="K74" s="214"/>
      <c r="L74" s="214"/>
      <c r="M74" s="11"/>
      <c r="N74" s="11"/>
      <c r="O74" s="6"/>
    </row>
    <row r="75" spans="1:15" ht="24">
      <c r="A75" s="6"/>
      <c r="B75" s="55"/>
      <c r="C75" s="205"/>
      <c r="D75" s="60"/>
      <c r="E75" s="60"/>
      <c r="F75" s="60"/>
      <c r="G75" s="60"/>
      <c r="H75" s="66"/>
      <c r="I75" s="7"/>
      <c r="J75" s="214"/>
      <c r="K75" s="214"/>
      <c r="L75" s="214"/>
      <c r="M75" s="11"/>
      <c r="N75" s="11"/>
      <c r="O75" s="6"/>
    </row>
    <row r="76" spans="2:14" ht="24">
      <c r="B76" s="55"/>
      <c r="C76" s="205"/>
      <c r="D76" s="60"/>
      <c r="E76" s="60"/>
      <c r="F76" s="60"/>
      <c r="G76" s="60"/>
      <c r="H76" s="66"/>
      <c r="I76" s="7"/>
      <c r="J76" s="214"/>
      <c r="K76" s="214"/>
      <c r="L76" s="214"/>
      <c r="N76" s="65"/>
    </row>
    <row r="77" spans="2:12" ht="24">
      <c r="B77" s="55"/>
      <c r="C77" s="205"/>
      <c r="D77" s="60"/>
      <c r="E77" s="60"/>
      <c r="F77" s="60"/>
      <c r="G77" s="60"/>
      <c r="H77" s="66"/>
      <c r="I77" s="7"/>
      <c r="J77" s="214"/>
      <c r="K77" s="214"/>
      <c r="L77" s="214"/>
    </row>
    <row r="78" spans="2:12" ht="24">
      <c r="B78" s="55"/>
      <c r="C78" s="205"/>
      <c r="D78" s="60"/>
      <c r="E78" s="60"/>
      <c r="F78" s="60"/>
      <c r="G78" s="60"/>
      <c r="H78" s="66"/>
      <c r="I78" s="7"/>
      <c r="J78" s="214"/>
      <c r="K78" s="214"/>
      <c r="L78" s="214"/>
    </row>
    <row r="79" spans="2:12" ht="24">
      <c r="B79" s="55"/>
      <c r="C79" s="205"/>
      <c r="G79" s="12"/>
      <c r="H79" s="59"/>
      <c r="I79" s="76"/>
      <c r="J79" s="214"/>
      <c r="K79" s="214"/>
      <c r="L79" s="214"/>
    </row>
    <row r="80" spans="2:12" ht="24">
      <c r="B80" s="55"/>
      <c r="C80" s="205"/>
      <c r="G80" s="12"/>
      <c r="H80" s="59"/>
      <c r="J80" s="214"/>
      <c r="K80" s="214"/>
      <c r="L80" s="214"/>
    </row>
    <row r="81" spans="2:12" ht="24">
      <c r="B81" s="55"/>
      <c r="C81" s="205"/>
      <c r="G81" s="12"/>
      <c r="H81" s="59"/>
      <c r="J81" s="214"/>
      <c r="K81" s="214"/>
      <c r="L81" s="214"/>
    </row>
    <row r="82" spans="2:12" ht="24">
      <c r="B82" s="55"/>
      <c r="C82" s="205"/>
      <c r="G82" s="12"/>
      <c r="H82" s="59"/>
      <c r="J82" s="214"/>
      <c r="K82" s="214"/>
      <c r="L82" s="214"/>
    </row>
    <row r="83" spans="2:12" ht="24">
      <c r="B83" s="55"/>
      <c r="C83" s="205"/>
      <c r="G83" s="12"/>
      <c r="H83" s="59"/>
      <c r="J83" s="214"/>
      <c r="K83" s="214"/>
      <c r="L83" s="214"/>
    </row>
    <row r="84" spans="2:12" ht="24">
      <c r="B84" s="55"/>
      <c r="C84" s="205"/>
      <c r="G84" s="12"/>
      <c r="H84" s="59"/>
      <c r="J84" s="214"/>
      <c r="K84" s="214"/>
      <c r="L84" s="214"/>
    </row>
    <row r="85" spans="2:8" ht="24">
      <c r="B85" s="55"/>
      <c r="C85" s="205"/>
      <c r="G85" s="12"/>
      <c r="H85" s="59"/>
    </row>
    <row r="86" spans="2:8" ht="24">
      <c r="B86" s="55"/>
      <c r="C86" s="205"/>
      <c r="G86" s="12"/>
      <c r="H86" s="59"/>
    </row>
    <row r="87" spans="2:8" ht="24">
      <c r="B87" s="55"/>
      <c r="C87" s="205"/>
      <c r="G87" s="12"/>
      <c r="H87" s="59"/>
    </row>
    <row r="88" spans="2:8" ht="24">
      <c r="B88" s="55"/>
      <c r="C88" s="205"/>
      <c r="G88" s="12"/>
      <c r="H88" s="59"/>
    </row>
    <row r="89" spans="2:8" ht="24">
      <c r="B89" s="55"/>
      <c r="C89" s="205"/>
      <c r="G89" s="12"/>
      <c r="H89" s="59"/>
    </row>
    <row r="90" spans="3:8" ht="24">
      <c r="C90" s="205"/>
      <c r="G90" s="12"/>
      <c r="H90" s="59"/>
    </row>
    <row r="91" spans="3:8" ht="24">
      <c r="C91" s="205"/>
      <c r="G91" s="12"/>
      <c r="H91" s="59"/>
    </row>
    <row r="92" spans="3:8" ht="24">
      <c r="C92" s="205"/>
      <c r="G92" s="12"/>
      <c r="H92" s="59"/>
    </row>
    <row r="93" ht="24">
      <c r="C93" s="205"/>
    </row>
    <row r="94" ht="24">
      <c r="C94" s="205"/>
    </row>
    <row r="95" ht="24">
      <c r="C95" s="205"/>
    </row>
    <row r="96" ht="24">
      <c r="C96" s="205"/>
    </row>
    <row r="97" ht="24">
      <c r="C97" s="205"/>
    </row>
    <row r="98" ht="24">
      <c r="C98" s="205"/>
    </row>
    <row r="99" ht="24">
      <c r="C99" s="205"/>
    </row>
    <row r="100" ht="24">
      <c r="C100" s="205"/>
    </row>
    <row r="101" ht="24">
      <c r="C101" s="205"/>
    </row>
    <row r="102" ht="24">
      <c r="C102" s="205"/>
    </row>
    <row r="103" spans="2:9" ht="24">
      <c r="B103" s="2">
        <v>32</v>
      </c>
      <c r="C103" s="205"/>
      <c r="F103" s="67">
        <f aca="true" t="shared" si="13" ref="F103:F116">E103*0.0864</f>
        <v>0</v>
      </c>
      <c r="G103" s="67" t="e">
        <f>+AVERAGE(J103:L103)</f>
        <v>#DIV/0!</v>
      </c>
      <c r="H103" s="67" t="e">
        <f>G103*F103</f>
        <v>#DIV/0!</v>
      </c>
      <c r="I103" s="2" t="s">
        <v>94</v>
      </c>
    </row>
    <row r="104" spans="2:9" ht="24">
      <c r="B104" s="2">
        <v>33</v>
      </c>
      <c r="C104" s="205"/>
      <c r="F104" s="67">
        <f t="shared" si="13"/>
        <v>0</v>
      </c>
      <c r="G104" s="67" t="e">
        <f aca="true" t="shared" si="14" ref="G104:G142">+AVERAGE(J104:L104)</f>
        <v>#DIV/0!</v>
      </c>
      <c r="H104" s="67" t="e">
        <f aca="true" t="shared" si="15" ref="H104:H142">G104*F104</f>
        <v>#DIV/0!</v>
      </c>
      <c r="I104" s="2" t="s">
        <v>95</v>
      </c>
    </row>
    <row r="105" spans="2:9" ht="24">
      <c r="B105" s="2">
        <v>34</v>
      </c>
      <c r="C105" s="205"/>
      <c r="F105" s="67">
        <f t="shared" si="13"/>
        <v>0</v>
      </c>
      <c r="G105" s="67" t="e">
        <f t="shared" si="14"/>
        <v>#DIV/0!</v>
      </c>
      <c r="H105" s="67" t="e">
        <f t="shared" si="15"/>
        <v>#DIV/0!</v>
      </c>
      <c r="I105" s="2" t="s">
        <v>104</v>
      </c>
    </row>
    <row r="106" spans="2:12" ht="24.75" thickBot="1">
      <c r="B106" s="70">
        <v>35</v>
      </c>
      <c r="C106" s="205"/>
      <c r="D106" s="71"/>
      <c r="E106" s="71"/>
      <c r="F106" s="71">
        <f t="shared" si="13"/>
        <v>0</v>
      </c>
      <c r="G106" s="71" t="e">
        <f t="shared" si="14"/>
        <v>#DIV/0!</v>
      </c>
      <c r="H106" s="71" t="e">
        <f t="shared" si="15"/>
        <v>#DIV/0!</v>
      </c>
      <c r="I106" s="70" t="s">
        <v>105</v>
      </c>
      <c r="J106" s="222"/>
      <c r="K106" s="222"/>
      <c r="L106" s="222"/>
    </row>
    <row r="107" spans="2:12" ht="24.75" thickTop="1">
      <c r="B107" s="5">
        <v>1</v>
      </c>
      <c r="C107" s="205"/>
      <c r="D107" s="60"/>
      <c r="E107" s="60"/>
      <c r="F107" s="60">
        <f t="shared" si="13"/>
        <v>0</v>
      </c>
      <c r="G107" s="67" t="e">
        <f t="shared" si="14"/>
        <v>#DIV/0!</v>
      </c>
      <c r="H107" s="67" t="e">
        <f t="shared" si="15"/>
        <v>#DIV/0!</v>
      </c>
      <c r="I107" s="5" t="s">
        <v>96</v>
      </c>
      <c r="J107" s="59"/>
      <c r="K107" s="59"/>
      <c r="L107" s="59"/>
    </row>
    <row r="108" spans="2:9" ht="24">
      <c r="B108" s="2">
        <v>2</v>
      </c>
      <c r="C108" s="205"/>
      <c r="F108" s="67">
        <f t="shared" si="13"/>
        <v>0</v>
      </c>
      <c r="G108" s="67" t="e">
        <f t="shared" si="14"/>
        <v>#DIV/0!</v>
      </c>
      <c r="H108" s="67" t="e">
        <f t="shared" si="15"/>
        <v>#DIV/0!</v>
      </c>
      <c r="I108" s="2" t="s">
        <v>97</v>
      </c>
    </row>
    <row r="109" spans="2:9" ht="24">
      <c r="B109" s="2">
        <v>3</v>
      </c>
      <c r="C109" s="205"/>
      <c r="F109" s="67">
        <f t="shared" si="13"/>
        <v>0</v>
      </c>
      <c r="G109" s="67" t="e">
        <f t="shared" si="14"/>
        <v>#DIV/0!</v>
      </c>
      <c r="H109" s="67" t="e">
        <f t="shared" si="15"/>
        <v>#DIV/0!</v>
      </c>
      <c r="I109" s="2" t="s">
        <v>98</v>
      </c>
    </row>
    <row r="110" spans="2:9" ht="24">
      <c r="B110" s="2">
        <v>4</v>
      </c>
      <c r="C110" s="205"/>
      <c r="F110" s="67">
        <f t="shared" si="13"/>
        <v>0</v>
      </c>
      <c r="G110" s="67" t="e">
        <f t="shared" si="14"/>
        <v>#DIV/0!</v>
      </c>
      <c r="H110" s="67" t="e">
        <f t="shared" si="15"/>
        <v>#DIV/0!</v>
      </c>
      <c r="I110" s="2" t="s">
        <v>99</v>
      </c>
    </row>
    <row r="111" spans="2:9" ht="24">
      <c r="B111" s="2">
        <v>6</v>
      </c>
      <c r="C111" s="205"/>
      <c r="F111" s="67">
        <f t="shared" si="13"/>
        <v>0</v>
      </c>
      <c r="G111" s="67" t="e">
        <f t="shared" si="14"/>
        <v>#DIV/0!</v>
      </c>
      <c r="H111" s="67" t="e">
        <f t="shared" si="15"/>
        <v>#DIV/0!</v>
      </c>
      <c r="I111" s="2" t="s">
        <v>100</v>
      </c>
    </row>
    <row r="112" spans="2:9" ht="24">
      <c r="B112" s="2">
        <v>7</v>
      </c>
      <c r="C112" s="205"/>
      <c r="F112" s="67">
        <f t="shared" si="13"/>
        <v>0</v>
      </c>
      <c r="G112" s="67" t="e">
        <f t="shared" si="14"/>
        <v>#DIV/0!</v>
      </c>
      <c r="H112" s="67" t="e">
        <f t="shared" si="15"/>
        <v>#DIV/0!</v>
      </c>
      <c r="I112" s="2" t="s">
        <v>47</v>
      </c>
    </row>
    <row r="113" spans="2:9" ht="24">
      <c r="B113" s="2">
        <v>8</v>
      </c>
      <c r="C113" s="205"/>
      <c r="F113" s="67">
        <f t="shared" si="13"/>
        <v>0</v>
      </c>
      <c r="G113" s="67" t="e">
        <f t="shared" si="14"/>
        <v>#DIV/0!</v>
      </c>
      <c r="H113" s="67" t="e">
        <f t="shared" si="15"/>
        <v>#DIV/0!</v>
      </c>
      <c r="I113" s="2" t="s">
        <v>48</v>
      </c>
    </row>
    <row r="114" spans="2:9" ht="24">
      <c r="B114" s="2">
        <v>9</v>
      </c>
      <c r="C114" s="205"/>
      <c r="F114" s="67">
        <f t="shared" si="13"/>
        <v>0</v>
      </c>
      <c r="G114" s="67" t="e">
        <f t="shared" si="14"/>
        <v>#DIV/0!</v>
      </c>
      <c r="H114" s="67" t="e">
        <f t="shared" si="15"/>
        <v>#DIV/0!</v>
      </c>
      <c r="I114" s="2" t="s">
        <v>75</v>
      </c>
    </row>
    <row r="115" spans="2:9" ht="24">
      <c r="B115" s="2">
        <v>10</v>
      </c>
      <c r="C115" s="205"/>
      <c r="F115" s="67">
        <f t="shared" si="13"/>
        <v>0</v>
      </c>
      <c r="G115" s="67" t="e">
        <f t="shared" si="14"/>
        <v>#DIV/0!</v>
      </c>
      <c r="H115" s="67" t="e">
        <f t="shared" si="15"/>
        <v>#DIV/0!</v>
      </c>
      <c r="I115" s="2" t="s">
        <v>76</v>
      </c>
    </row>
    <row r="116" spans="2:9" ht="24">
      <c r="B116" s="2">
        <v>11</v>
      </c>
      <c r="C116" s="205"/>
      <c r="F116" s="67">
        <f t="shared" si="13"/>
        <v>0</v>
      </c>
      <c r="G116" s="67" t="e">
        <f t="shared" si="14"/>
        <v>#DIV/0!</v>
      </c>
      <c r="H116" s="67" t="e">
        <f t="shared" si="15"/>
        <v>#DIV/0!</v>
      </c>
      <c r="I116" s="2" t="s">
        <v>77</v>
      </c>
    </row>
    <row r="117" spans="2:16" ht="24">
      <c r="B117" s="2">
        <v>12</v>
      </c>
      <c r="C117" s="205"/>
      <c r="F117" s="67">
        <f aca="true" t="shared" si="16" ref="F117:F210">E117*0.0864</f>
        <v>0</v>
      </c>
      <c r="G117" s="67" t="e">
        <f t="shared" si="14"/>
        <v>#DIV/0!</v>
      </c>
      <c r="H117" s="67" t="e">
        <f t="shared" si="15"/>
        <v>#DIV/0!</v>
      </c>
      <c r="I117" s="2" t="s">
        <v>78</v>
      </c>
      <c r="M117" s="72" t="s">
        <v>101</v>
      </c>
      <c r="P117" s="67"/>
    </row>
    <row r="118" spans="2:16" ht="24">
      <c r="B118" s="2">
        <v>13</v>
      </c>
      <c r="C118" s="205"/>
      <c r="F118" s="67">
        <f t="shared" si="16"/>
        <v>0</v>
      </c>
      <c r="G118" s="67" t="e">
        <f t="shared" si="14"/>
        <v>#DIV/0!</v>
      </c>
      <c r="H118" s="67" t="e">
        <f t="shared" si="15"/>
        <v>#DIV/0!</v>
      </c>
      <c r="I118" s="2" t="s">
        <v>79</v>
      </c>
      <c r="M118" s="72" t="s">
        <v>102</v>
      </c>
      <c r="P118" s="67"/>
    </row>
    <row r="119" spans="2:9" ht="24">
      <c r="B119" s="2">
        <v>14</v>
      </c>
      <c r="C119" s="205"/>
      <c r="F119" s="67">
        <f t="shared" si="16"/>
        <v>0</v>
      </c>
      <c r="G119" s="67" t="e">
        <f t="shared" si="14"/>
        <v>#DIV/0!</v>
      </c>
      <c r="H119" s="67" t="e">
        <f t="shared" si="15"/>
        <v>#DIV/0!</v>
      </c>
      <c r="I119" s="2" t="s">
        <v>80</v>
      </c>
    </row>
    <row r="120" spans="2:9" ht="24">
      <c r="B120" s="2">
        <v>15</v>
      </c>
      <c r="C120" s="205"/>
      <c r="F120" s="67">
        <f t="shared" si="16"/>
        <v>0</v>
      </c>
      <c r="G120" s="67" t="e">
        <f t="shared" si="14"/>
        <v>#DIV/0!</v>
      </c>
      <c r="H120" s="67" t="e">
        <f t="shared" si="15"/>
        <v>#DIV/0!</v>
      </c>
      <c r="I120" s="2" t="s">
        <v>81</v>
      </c>
    </row>
    <row r="121" spans="2:9" ht="24">
      <c r="B121" s="2">
        <v>16</v>
      </c>
      <c r="C121" s="205"/>
      <c r="F121" s="67">
        <f t="shared" si="16"/>
        <v>0</v>
      </c>
      <c r="G121" s="67" t="e">
        <f t="shared" si="14"/>
        <v>#DIV/0!</v>
      </c>
      <c r="H121" s="67" t="e">
        <f t="shared" si="15"/>
        <v>#DIV/0!</v>
      </c>
      <c r="I121" s="2" t="s">
        <v>82</v>
      </c>
    </row>
    <row r="122" spans="2:9" ht="24">
      <c r="B122" s="2">
        <v>17</v>
      </c>
      <c r="C122" s="205"/>
      <c r="F122" s="67">
        <f t="shared" si="16"/>
        <v>0</v>
      </c>
      <c r="G122" s="67" t="e">
        <f t="shared" si="14"/>
        <v>#DIV/0!</v>
      </c>
      <c r="H122" s="67" t="e">
        <f t="shared" si="15"/>
        <v>#DIV/0!</v>
      </c>
      <c r="I122" s="2" t="s">
        <v>83</v>
      </c>
    </row>
    <row r="123" spans="2:9" ht="24">
      <c r="B123" s="2">
        <v>18</v>
      </c>
      <c r="C123" s="205"/>
      <c r="F123" s="67">
        <f t="shared" si="16"/>
        <v>0</v>
      </c>
      <c r="G123" s="67" t="e">
        <f t="shared" si="14"/>
        <v>#DIV/0!</v>
      </c>
      <c r="H123" s="67" t="e">
        <f t="shared" si="15"/>
        <v>#DIV/0!</v>
      </c>
      <c r="I123" s="2" t="s">
        <v>84</v>
      </c>
    </row>
    <row r="124" spans="2:9" ht="24">
      <c r="B124" s="2">
        <v>19</v>
      </c>
      <c r="C124" s="205"/>
      <c r="F124" s="67">
        <f t="shared" si="16"/>
        <v>0</v>
      </c>
      <c r="G124" s="67" t="e">
        <f t="shared" si="14"/>
        <v>#DIV/0!</v>
      </c>
      <c r="H124" s="67" t="e">
        <f t="shared" si="15"/>
        <v>#DIV/0!</v>
      </c>
      <c r="I124" s="2" t="s">
        <v>85</v>
      </c>
    </row>
    <row r="125" spans="2:9" ht="24">
      <c r="B125" s="2">
        <v>20</v>
      </c>
      <c r="C125" s="205"/>
      <c r="F125" s="67">
        <f t="shared" si="16"/>
        <v>0</v>
      </c>
      <c r="G125" s="67" t="e">
        <f t="shared" si="14"/>
        <v>#DIV/0!</v>
      </c>
      <c r="H125" s="67" t="e">
        <f t="shared" si="15"/>
        <v>#DIV/0!</v>
      </c>
      <c r="I125" s="2" t="s">
        <v>86</v>
      </c>
    </row>
    <row r="126" spans="2:9" ht="24">
      <c r="B126" s="2">
        <v>21</v>
      </c>
      <c r="C126" s="205"/>
      <c r="F126" s="67">
        <f t="shared" si="16"/>
        <v>0</v>
      </c>
      <c r="G126" s="67" t="e">
        <f t="shared" si="14"/>
        <v>#DIV/0!</v>
      </c>
      <c r="H126" s="67" t="e">
        <f t="shared" si="15"/>
        <v>#DIV/0!</v>
      </c>
      <c r="I126" s="2" t="s">
        <v>87</v>
      </c>
    </row>
    <row r="127" spans="2:9" ht="24">
      <c r="B127" s="2">
        <v>22</v>
      </c>
      <c r="C127" s="205"/>
      <c r="F127" s="67">
        <f t="shared" si="16"/>
        <v>0</v>
      </c>
      <c r="G127" s="67" t="e">
        <f t="shared" si="14"/>
        <v>#DIV/0!</v>
      </c>
      <c r="H127" s="67" t="e">
        <f t="shared" si="15"/>
        <v>#DIV/0!</v>
      </c>
      <c r="I127" s="2" t="s">
        <v>103</v>
      </c>
    </row>
    <row r="128" spans="2:14" ht="24">
      <c r="B128" s="2">
        <v>23</v>
      </c>
      <c r="C128" s="205"/>
      <c r="F128" s="67">
        <f t="shared" si="16"/>
        <v>0</v>
      </c>
      <c r="G128" s="67" t="e">
        <f t="shared" si="14"/>
        <v>#DIV/0!</v>
      </c>
      <c r="I128" s="2" t="s">
        <v>89</v>
      </c>
      <c r="N128" s="67" t="e">
        <f>G128*F128</f>
        <v>#DIV/0!</v>
      </c>
    </row>
    <row r="129" spans="2:9" ht="24">
      <c r="B129" s="2">
        <v>24</v>
      </c>
      <c r="C129" s="205"/>
      <c r="F129" s="67">
        <f t="shared" si="16"/>
        <v>0</v>
      </c>
      <c r="G129" s="67" t="e">
        <f t="shared" si="14"/>
        <v>#DIV/0!</v>
      </c>
      <c r="H129" s="67" t="e">
        <f t="shared" si="15"/>
        <v>#DIV/0!</v>
      </c>
      <c r="I129" s="2" t="s">
        <v>90</v>
      </c>
    </row>
    <row r="130" spans="2:9" ht="24">
      <c r="B130" s="2">
        <v>25</v>
      </c>
      <c r="C130" s="205"/>
      <c r="F130" s="67">
        <f t="shared" si="16"/>
        <v>0</v>
      </c>
      <c r="G130" s="67" t="e">
        <f t="shared" si="14"/>
        <v>#DIV/0!</v>
      </c>
      <c r="H130" s="67" t="e">
        <f t="shared" si="15"/>
        <v>#DIV/0!</v>
      </c>
      <c r="I130" s="2" t="s">
        <v>91</v>
      </c>
    </row>
    <row r="131" spans="2:9" ht="24">
      <c r="B131" s="2">
        <v>26</v>
      </c>
      <c r="C131" s="205"/>
      <c r="F131" s="67">
        <f t="shared" si="16"/>
        <v>0</v>
      </c>
      <c r="G131" s="67" t="e">
        <f t="shared" si="14"/>
        <v>#DIV/0!</v>
      </c>
      <c r="H131" s="67" t="e">
        <f t="shared" si="15"/>
        <v>#DIV/0!</v>
      </c>
      <c r="I131" s="2" t="s">
        <v>70</v>
      </c>
    </row>
    <row r="132" spans="2:9" ht="24">
      <c r="B132" s="2">
        <v>27</v>
      </c>
      <c r="C132" s="205"/>
      <c r="F132" s="67">
        <f t="shared" si="16"/>
        <v>0</v>
      </c>
      <c r="G132" s="67" t="e">
        <f t="shared" si="14"/>
        <v>#DIV/0!</v>
      </c>
      <c r="H132" s="67" t="e">
        <f t="shared" si="15"/>
        <v>#DIV/0!</v>
      </c>
      <c r="I132" s="2" t="s">
        <v>71</v>
      </c>
    </row>
    <row r="133" spans="2:16" ht="24.75" thickBot="1">
      <c r="B133" s="2">
        <v>28</v>
      </c>
      <c r="C133" s="205"/>
      <c r="D133" s="64"/>
      <c r="E133" s="64"/>
      <c r="F133" s="64">
        <f t="shared" si="16"/>
        <v>0</v>
      </c>
      <c r="G133" s="64" t="e">
        <f t="shared" si="14"/>
        <v>#DIV/0!</v>
      </c>
      <c r="H133" s="64" t="e">
        <f t="shared" si="15"/>
        <v>#DIV/0!</v>
      </c>
      <c r="I133" s="63" t="s">
        <v>72</v>
      </c>
      <c r="J133" s="62"/>
      <c r="K133" s="62"/>
      <c r="L133" s="62"/>
      <c r="M133" s="72" t="s">
        <v>106</v>
      </c>
      <c r="N133" s="67"/>
      <c r="O133" s="67"/>
      <c r="P133" s="67"/>
    </row>
    <row r="134" spans="2:9" ht="24">
      <c r="B134" s="2">
        <v>1</v>
      </c>
      <c r="C134" s="205"/>
      <c r="F134" s="67">
        <f t="shared" si="16"/>
        <v>0</v>
      </c>
      <c r="G134" s="67" t="e">
        <f t="shared" si="14"/>
        <v>#DIV/0!</v>
      </c>
      <c r="H134" s="67" t="e">
        <f t="shared" si="15"/>
        <v>#DIV/0!</v>
      </c>
      <c r="I134" s="5" t="s">
        <v>96</v>
      </c>
    </row>
    <row r="135" spans="2:12" ht="24">
      <c r="B135" s="5">
        <v>2</v>
      </c>
      <c r="C135" s="205"/>
      <c r="F135" s="67">
        <f t="shared" si="16"/>
        <v>0</v>
      </c>
      <c r="G135" s="60" t="e">
        <f t="shared" si="14"/>
        <v>#DIV/0!</v>
      </c>
      <c r="H135" s="60" t="e">
        <f t="shared" si="15"/>
        <v>#DIV/0!</v>
      </c>
      <c r="I135" s="2" t="s">
        <v>97</v>
      </c>
      <c r="J135" s="59"/>
      <c r="K135" s="59"/>
      <c r="L135" s="59"/>
    </row>
    <row r="136" spans="2:9" ht="24">
      <c r="B136" s="2">
        <v>3</v>
      </c>
      <c r="C136" s="205"/>
      <c r="F136" s="67">
        <f t="shared" si="16"/>
        <v>0</v>
      </c>
      <c r="G136" s="67" t="e">
        <f t="shared" si="14"/>
        <v>#DIV/0!</v>
      </c>
      <c r="H136" s="67" t="e">
        <f t="shared" si="15"/>
        <v>#DIV/0!</v>
      </c>
      <c r="I136" s="2" t="s">
        <v>98</v>
      </c>
    </row>
    <row r="137" spans="2:9" ht="24">
      <c r="B137" s="2">
        <v>4</v>
      </c>
      <c r="C137" s="205"/>
      <c r="F137" s="67">
        <f t="shared" si="16"/>
        <v>0</v>
      </c>
      <c r="G137" s="67" t="e">
        <f t="shared" si="14"/>
        <v>#DIV/0!</v>
      </c>
      <c r="H137" s="67" t="e">
        <f t="shared" si="15"/>
        <v>#DIV/0!</v>
      </c>
      <c r="I137" s="2" t="s">
        <v>99</v>
      </c>
    </row>
    <row r="138" spans="2:14" ht="24">
      <c r="B138" s="2">
        <v>5</v>
      </c>
      <c r="C138" s="205"/>
      <c r="F138" s="67">
        <f t="shared" si="16"/>
        <v>0</v>
      </c>
      <c r="G138" s="67" t="e">
        <f t="shared" si="14"/>
        <v>#DIV/0!</v>
      </c>
      <c r="H138" s="67" t="e">
        <f t="shared" si="15"/>
        <v>#DIV/0!</v>
      </c>
      <c r="I138" s="2" t="s">
        <v>100</v>
      </c>
      <c r="N138" s="77"/>
    </row>
    <row r="139" spans="2:14" ht="24">
      <c r="B139" s="2">
        <v>6</v>
      </c>
      <c r="C139" s="205"/>
      <c r="F139" s="67">
        <f t="shared" si="16"/>
        <v>0</v>
      </c>
      <c r="G139" s="67" t="e">
        <f t="shared" si="14"/>
        <v>#DIV/0!</v>
      </c>
      <c r="H139" s="67" t="e">
        <f t="shared" si="15"/>
        <v>#DIV/0!</v>
      </c>
      <c r="I139" s="2" t="s">
        <v>47</v>
      </c>
      <c r="N139" s="77"/>
    </row>
    <row r="140" spans="2:14" ht="24">
      <c r="B140" s="2">
        <v>7</v>
      </c>
      <c r="C140" s="205"/>
      <c r="F140" s="67">
        <f t="shared" si="16"/>
        <v>0</v>
      </c>
      <c r="G140" s="67" t="e">
        <f t="shared" si="14"/>
        <v>#DIV/0!</v>
      </c>
      <c r="H140" s="67" t="e">
        <f t="shared" si="15"/>
        <v>#DIV/0!</v>
      </c>
      <c r="I140" s="2" t="s">
        <v>48</v>
      </c>
      <c r="N140" s="77"/>
    </row>
    <row r="141" spans="2:9" ht="24">
      <c r="B141" s="2">
        <v>8</v>
      </c>
      <c r="C141" s="205"/>
      <c r="F141" s="67">
        <f t="shared" si="16"/>
        <v>0</v>
      </c>
      <c r="G141" s="67" t="e">
        <f t="shared" si="14"/>
        <v>#DIV/0!</v>
      </c>
      <c r="H141" s="67" t="e">
        <f t="shared" si="15"/>
        <v>#DIV/0!</v>
      </c>
      <c r="I141" s="2" t="s">
        <v>75</v>
      </c>
    </row>
    <row r="142" spans="2:9" ht="24">
      <c r="B142" s="2">
        <v>9</v>
      </c>
      <c r="C142" s="205"/>
      <c r="F142" s="67">
        <f t="shared" si="16"/>
        <v>0</v>
      </c>
      <c r="G142" s="67" t="e">
        <f t="shared" si="14"/>
        <v>#DIV/0!</v>
      </c>
      <c r="H142" s="67" t="e">
        <f t="shared" si="15"/>
        <v>#DIV/0!</v>
      </c>
      <c r="I142" s="2" t="s">
        <v>76</v>
      </c>
    </row>
    <row r="143" spans="2:15" ht="24">
      <c r="B143" s="2">
        <v>10</v>
      </c>
      <c r="C143" s="205"/>
      <c r="F143" s="67">
        <f t="shared" si="16"/>
        <v>0</v>
      </c>
      <c r="I143" s="2" t="s">
        <v>77</v>
      </c>
      <c r="J143" s="59"/>
      <c r="K143" s="59"/>
      <c r="L143" s="59"/>
      <c r="N143" s="67" t="e">
        <f>+AVERAGE(J143:L143)</f>
        <v>#DIV/0!</v>
      </c>
      <c r="O143" s="67" t="e">
        <f>N143*F143</f>
        <v>#DIV/0!</v>
      </c>
    </row>
    <row r="144" spans="2:12" ht="24">
      <c r="B144" s="2">
        <v>11</v>
      </c>
      <c r="C144" s="205"/>
      <c r="F144" s="67">
        <f t="shared" si="16"/>
        <v>0</v>
      </c>
      <c r="G144" s="67" t="e">
        <f aca="true" t="shared" si="17" ref="G144:G166">+AVERAGE(J144:L144)</f>
        <v>#DIV/0!</v>
      </c>
      <c r="H144" s="67" t="e">
        <f aca="true" t="shared" si="18" ref="H144:H166">G144*F144</f>
        <v>#DIV/0!</v>
      </c>
      <c r="I144" s="2" t="s">
        <v>78</v>
      </c>
      <c r="J144" s="59"/>
      <c r="K144" s="59"/>
      <c r="L144" s="59"/>
    </row>
    <row r="145" spans="2:12" ht="24">
      <c r="B145" s="2">
        <v>12</v>
      </c>
      <c r="C145" s="205"/>
      <c r="F145" s="67">
        <f t="shared" si="16"/>
        <v>0</v>
      </c>
      <c r="G145" s="67" t="e">
        <f t="shared" si="17"/>
        <v>#DIV/0!</v>
      </c>
      <c r="H145" s="67" t="e">
        <f t="shared" si="18"/>
        <v>#DIV/0!</v>
      </c>
      <c r="I145" s="2" t="s">
        <v>79</v>
      </c>
      <c r="J145" s="59"/>
      <c r="K145" s="59"/>
      <c r="L145" s="59"/>
    </row>
    <row r="146" spans="2:9" ht="24">
      <c r="B146" s="2">
        <v>13</v>
      </c>
      <c r="C146" s="205"/>
      <c r="F146" s="67">
        <f t="shared" si="16"/>
        <v>0</v>
      </c>
      <c r="G146" s="67" t="e">
        <f t="shared" si="17"/>
        <v>#DIV/0!</v>
      </c>
      <c r="H146" s="67" t="e">
        <f t="shared" si="18"/>
        <v>#DIV/0!</v>
      </c>
      <c r="I146" s="2" t="s">
        <v>80</v>
      </c>
    </row>
    <row r="147" spans="2:9" ht="24">
      <c r="B147" s="2">
        <v>14</v>
      </c>
      <c r="C147" s="205"/>
      <c r="F147" s="67">
        <f t="shared" si="16"/>
        <v>0</v>
      </c>
      <c r="G147" s="67" t="e">
        <f t="shared" si="17"/>
        <v>#DIV/0!</v>
      </c>
      <c r="H147" s="67" t="e">
        <f t="shared" si="18"/>
        <v>#DIV/0!</v>
      </c>
      <c r="I147" s="2" t="s">
        <v>81</v>
      </c>
    </row>
    <row r="148" spans="2:9" ht="24">
      <c r="B148" s="2">
        <v>15</v>
      </c>
      <c r="C148" s="205"/>
      <c r="F148" s="67">
        <f t="shared" si="16"/>
        <v>0</v>
      </c>
      <c r="G148" s="67" t="e">
        <f t="shared" si="17"/>
        <v>#DIV/0!</v>
      </c>
      <c r="H148" s="67" t="e">
        <f t="shared" si="18"/>
        <v>#DIV/0!</v>
      </c>
      <c r="I148" s="2" t="s">
        <v>82</v>
      </c>
    </row>
    <row r="149" spans="2:9" ht="24">
      <c r="B149" s="2">
        <v>16</v>
      </c>
      <c r="C149" s="205"/>
      <c r="F149" s="67">
        <f t="shared" si="16"/>
        <v>0</v>
      </c>
      <c r="G149" s="67" t="e">
        <f t="shared" si="17"/>
        <v>#DIV/0!</v>
      </c>
      <c r="H149" s="67" t="e">
        <f t="shared" si="18"/>
        <v>#DIV/0!</v>
      </c>
      <c r="I149" s="2" t="s">
        <v>83</v>
      </c>
    </row>
    <row r="150" spans="2:9" ht="24">
      <c r="B150" s="2">
        <v>17</v>
      </c>
      <c r="C150" s="205"/>
      <c r="F150" s="67">
        <f t="shared" si="16"/>
        <v>0</v>
      </c>
      <c r="G150" s="67" t="e">
        <f t="shared" si="17"/>
        <v>#DIV/0!</v>
      </c>
      <c r="H150" s="67" t="e">
        <f t="shared" si="18"/>
        <v>#DIV/0!</v>
      </c>
      <c r="I150" s="2" t="s">
        <v>84</v>
      </c>
    </row>
    <row r="151" spans="2:9" ht="24">
      <c r="B151" s="2">
        <v>18</v>
      </c>
      <c r="C151" s="205"/>
      <c r="F151" s="67">
        <f t="shared" si="16"/>
        <v>0</v>
      </c>
      <c r="G151" s="67" t="e">
        <f t="shared" si="17"/>
        <v>#DIV/0!</v>
      </c>
      <c r="H151" s="67" t="e">
        <f t="shared" si="18"/>
        <v>#DIV/0!</v>
      </c>
      <c r="I151" s="2" t="s">
        <v>85</v>
      </c>
    </row>
    <row r="152" spans="2:9" ht="24">
      <c r="B152" s="2">
        <v>19</v>
      </c>
      <c r="C152" s="205"/>
      <c r="F152" s="67">
        <f t="shared" si="16"/>
        <v>0</v>
      </c>
      <c r="G152" s="67" t="e">
        <f t="shared" si="17"/>
        <v>#DIV/0!</v>
      </c>
      <c r="H152" s="67" t="e">
        <f t="shared" si="18"/>
        <v>#DIV/0!</v>
      </c>
      <c r="I152" s="2" t="s">
        <v>86</v>
      </c>
    </row>
    <row r="153" spans="2:9" ht="24">
      <c r="B153" s="2">
        <v>20</v>
      </c>
      <c r="C153" s="205"/>
      <c r="F153" s="67">
        <f t="shared" si="16"/>
        <v>0</v>
      </c>
      <c r="G153" s="67" t="e">
        <f t="shared" si="17"/>
        <v>#DIV/0!</v>
      </c>
      <c r="H153" s="67" t="e">
        <f t="shared" si="18"/>
        <v>#DIV/0!</v>
      </c>
      <c r="I153" s="2" t="s">
        <v>87</v>
      </c>
    </row>
    <row r="154" spans="2:9" ht="24">
      <c r="B154" s="2">
        <v>21</v>
      </c>
      <c r="C154" s="205"/>
      <c r="F154" s="67">
        <f t="shared" si="16"/>
        <v>0</v>
      </c>
      <c r="G154" s="67" t="e">
        <f t="shared" si="17"/>
        <v>#DIV/0!</v>
      </c>
      <c r="H154" s="67" t="e">
        <f t="shared" si="18"/>
        <v>#DIV/0!</v>
      </c>
      <c r="I154" s="2" t="s">
        <v>103</v>
      </c>
    </row>
    <row r="155" spans="2:9" ht="24">
      <c r="B155" s="2">
        <v>22</v>
      </c>
      <c r="C155" s="205"/>
      <c r="F155" s="67">
        <f t="shared" si="16"/>
        <v>0</v>
      </c>
      <c r="G155" s="67" t="e">
        <f t="shared" si="17"/>
        <v>#DIV/0!</v>
      </c>
      <c r="H155" s="67" t="e">
        <f t="shared" si="18"/>
        <v>#DIV/0!</v>
      </c>
      <c r="I155" s="2" t="s">
        <v>89</v>
      </c>
    </row>
    <row r="156" spans="2:9" ht="24">
      <c r="B156" s="2">
        <v>23</v>
      </c>
      <c r="C156" s="205"/>
      <c r="F156" s="67">
        <f t="shared" si="16"/>
        <v>0</v>
      </c>
      <c r="G156" s="67" t="e">
        <f t="shared" si="17"/>
        <v>#DIV/0!</v>
      </c>
      <c r="H156" s="67" t="e">
        <f t="shared" si="18"/>
        <v>#DIV/0!</v>
      </c>
      <c r="I156" s="2" t="s">
        <v>90</v>
      </c>
    </row>
    <row r="157" spans="2:9" ht="24">
      <c r="B157" s="2">
        <v>24</v>
      </c>
      <c r="C157" s="205"/>
      <c r="F157" s="67">
        <f t="shared" si="16"/>
        <v>0</v>
      </c>
      <c r="G157" s="67" t="e">
        <f t="shared" si="17"/>
        <v>#DIV/0!</v>
      </c>
      <c r="H157" s="67" t="e">
        <f t="shared" si="18"/>
        <v>#DIV/0!</v>
      </c>
      <c r="I157" s="2" t="s">
        <v>91</v>
      </c>
    </row>
    <row r="158" spans="2:9" ht="24">
      <c r="B158" s="2">
        <v>25</v>
      </c>
      <c r="C158" s="205"/>
      <c r="F158" s="67">
        <f t="shared" si="16"/>
        <v>0</v>
      </c>
      <c r="G158" s="67" t="e">
        <f t="shared" si="17"/>
        <v>#DIV/0!</v>
      </c>
      <c r="H158" s="67" t="e">
        <f t="shared" si="18"/>
        <v>#DIV/0!</v>
      </c>
      <c r="I158" s="2" t="s">
        <v>70</v>
      </c>
    </row>
    <row r="159" spans="2:9" ht="24">
      <c r="B159" s="2">
        <v>26</v>
      </c>
      <c r="C159" s="205"/>
      <c r="F159" s="67">
        <f t="shared" si="16"/>
        <v>0</v>
      </c>
      <c r="G159" s="67" t="e">
        <f t="shared" si="17"/>
        <v>#DIV/0!</v>
      </c>
      <c r="H159" s="67" t="e">
        <f t="shared" si="18"/>
        <v>#DIV/0!</v>
      </c>
      <c r="I159" s="2" t="s">
        <v>71</v>
      </c>
    </row>
    <row r="160" spans="2:9" ht="24">
      <c r="B160" s="2">
        <v>27</v>
      </c>
      <c r="C160" s="205"/>
      <c r="F160" s="67">
        <f t="shared" si="16"/>
        <v>0</v>
      </c>
      <c r="G160" s="67" t="e">
        <f t="shared" si="17"/>
        <v>#DIV/0!</v>
      </c>
      <c r="H160" s="67" t="e">
        <f t="shared" si="18"/>
        <v>#DIV/0!</v>
      </c>
      <c r="I160" s="5" t="s">
        <v>72</v>
      </c>
    </row>
    <row r="161" spans="2:9" ht="24">
      <c r="B161" s="2">
        <v>28</v>
      </c>
      <c r="C161" s="205"/>
      <c r="F161" s="67">
        <f t="shared" si="16"/>
        <v>0</v>
      </c>
      <c r="G161" s="67" t="e">
        <f t="shared" si="17"/>
        <v>#DIV/0!</v>
      </c>
      <c r="H161" s="67" t="e">
        <f t="shared" si="18"/>
        <v>#DIV/0!</v>
      </c>
      <c r="I161" s="86" t="s">
        <v>73</v>
      </c>
    </row>
    <row r="162" spans="2:9" ht="24">
      <c r="B162" s="2">
        <v>29</v>
      </c>
      <c r="C162" s="205"/>
      <c r="F162" s="67">
        <f t="shared" si="16"/>
        <v>0</v>
      </c>
      <c r="G162" s="67" t="e">
        <f t="shared" si="17"/>
        <v>#DIV/0!</v>
      </c>
      <c r="H162" s="67" t="e">
        <f t="shared" si="18"/>
        <v>#DIV/0!</v>
      </c>
      <c r="I162" s="2" t="s">
        <v>74</v>
      </c>
    </row>
    <row r="163" spans="2:9" ht="24">
      <c r="B163" s="2">
        <v>30</v>
      </c>
      <c r="C163" s="205"/>
      <c r="F163" s="67">
        <f t="shared" si="16"/>
        <v>0</v>
      </c>
      <c r="G163" s="67" t="e">
        <f t="shared" si="17"/>
        <v>#DIV/0!</v>
      </c>
      <c r="H163" s="67" t="e">
        <f t="shared" si="18"/>
        <v>#DIV/0!</v>
      </c>
      <c r="I163" s="2" t="s">
        <v>92</v>
      </c>
    </row>
    <row r="164" spans="2:9" ht="24">
      <c r="B164" s="2">
        <v>31</v>
      </c>
      <c r="C164" s="205"/>
      <c r="F164" s="67">
        <f t="shared" si="16"/>
        <v>0</v>
      </c>
      <c r="G164" s="67" t="e">
        <f t="shared" si="17"/>
        <v>#DIV/0!</v>
      </c>
      <c r="H164" s="67" t="e">
        <f t="shared" si="18"/>
        <v>#DIV/0!</v>
      </c>
      <c r="I164" s="2" t="s">
        <v>93</v>
      </c>
    </row>
    <row r="165" spans="2:9" ht="24">
      <c r="B165" s="2">
        <v>32</v>
      </c>
      <c r="C165" s="205"/>
      <c r="F165" s="67">
        <f t="shared" si="16"/>
        <v>0</v>
      </c>
      <c r="G165" s="67" t="e">
        <f t="shared" si="17"/>
        <v>#DIV/0!</v>
      </c>
      <c r="H165" s="67" t="e">
        <f t="shared" si="18"/>
        <v>#DIV/0!</v>
      </c>
      <c r="I165" s="2" t="s">
        <v>94</v>
      </c>
    </row>
    <row r="166" spans="2:9" ht="24">
      <c r="B166" s="2">
        <v>33</v>
      </c>
      <c r="C166" s="205"/>
      <c r="F166" s="67">
        <f t="shared" si="16"/>
        <v>0</v>
      </c>
      <c r="G166" s="67" t="e">
        <f t="shared" si="17"/>
        <v>#DIV/0!</v>
      </c>
      <c r="H166" s="67" t="e">
        <f t="shared" si="18"/>
        <v>#DIV/0!</v>
      </c>
      <c r="I166" s="2" t="s">
        <v>95</v>
      </c>
    </row>
    <row r="167" spans="2:9" ht="24">
      <c r="B167" s="2">
        <v>34</v>
      </c>
      <c r="C167" s="205"/>
      <c r="F167" s="67">
        <f t="shared" si="16"/>
        <v>0</v>
      </c>
      <c r="G167" s="67" t="e">
        <f aca="true" t="shared" si="19" ref="G167:G216">+AVERAGE(J167:L167)</f>
        <v>#DIV/0!</v>
      </c>
      <c r="H167" s="67" t="e">
        <f aca="true" t="shared" si="20" ref="H167:H216">G167*F167</f>
        <v>#DIV/0!</v>
      </c>
      <c r="I167" s="2" t="s">
        <v>104</v>
      </c>
    </row>
    <row r="168" spans="2:9" ht="24">
      <c r="B168" s="2">
        <v>35</v>
      </c>
      <c r="C168" s="205"/>
      <c r="F168" s="67">
        <f t="shared" si="16"/>
        <v>0</v>
      </c>
      <c r="G168" s="67" t="e">
        <f t="shared" si="19"/>
        <v>#DIV/0!</v>
      </c>
      <c r="H168" s="67" t="e">
        <f t="shared" si="20"/>
        <v>#DIV/0!</v>
      </c>
      <c r="I168" s="2" t="s">
        <v>105</v>
      </c>
    </row>
    <row r="169" spans="1:16" ht="24">
      <c r="A169" s="87"/>
      <c r="B169" s="88">
        <v>36</v>
      </c>
      <c r="C169" s="205"/>
      <c r="D169" s="89"/>
      <c r="E169" s="89"/>
      <c r="F169" s="89">
        <f t="shared" si="16"/>
        <v>0</v>
      </c>
      <c r="G169" s="89" t="e">
        <f t="shared" si="19"/>
        <v>#DIV/0!</v>
      </c>
      <c r="H169" s="89" t="e">
        <f t="shared" si="20"/>
        <v>#DIV/0!</v>
      </c>
      <c r="I169" s="88" t="s">
        <v>107</v>
      </c>
      <c r="J169" s="223"/>
      <c r="K169" s="223"/>
      <c r="L169" s="223"/>
      <c r="M169" s="87"/>
      <c r="N169" s="87"/>
      <c r="O169" s="87"/>
      <c r="P169" s="87"/>
    </row>
    <row r="170" spans="2:9" ht="24">
      <c r="B170" s="2">
        <v>1</v>
      </c>
      <c r="C170" s="205"/>
      <c r="F170" s="67">
        <f t="shared" si="16"/>
        <v>0</v>
      </c>
      <c r="G170" s="67" t="e">
        <f t="shared" si="19"/>
        <v>#DIV/0!</v>
      </c>
      <c r="H170" s="67" t="e">
        <f t="shared" si="20"/>
        <v>#DIV/0!</v>
      </c>
      <c r="I170" s="5" t="s">
        <v>96</v>
      </c>
    </row>
    <row r="171" spans="2:9" ht="24">
      <c r="B171" s="2">
        <v>2</v>
      </c>
      <c r="C171" s="205"/>
      <c r="F171" s="67">
        <f t="shared" si="16"/>
        <v>0</v>
      </c>
      <c r="G171" s="67" t="e">
        <f t="shared" si="19"/>
        <v>#DIV/0!</v>
      </c>
      <c r="H171" s="67" t="e">
        <f t="shared" si="20"/>
        <v>#DIV/0!</v>
      </c>
      <c r="I171" s="2" t="s">
        <v>97</v>
      </c>
    </row>
    <row r="172" spans="2:9" ht="24">
      <c r="B172" s="2">
        <v>3</v>
      </c>
      <c r="C172" s="205"/>
      <c r="F172" s="67">
        <f t="shared" si="16"/>
        <v>0</v>
      </c>
      <c r="G172" s="67" t="e">
        <f t="shared" si="19"/>
        <v>#DIV/0!</v>
      </c>
      <c r="H172" s="67" t="e">
        <f t="shared" si="20"/>
        <v>#DIV/0!</v>
      </c>
      <c r="I172" s="2" t="s">
        <v>98</v>
      </c>
    </row>
    <row r="173" spans="2:9" ht="24">
      <c r="B173" s="2">
        <v>4</v>
      </c>
      <c r="C173" s="205"/>
      <c r="F173" s="67">
        <f t="shared" si="16"/>
        <v>0</v>
      </c>
      <c r="G173" s="67" t="e">
        <f t="shared" si="19"/>
        <v>#DIV/0!</v>
      </c>
      <c r="H173" s="67" t="e">
        <f t="shared" si="20"/>
        <v>#DIV/0!</v>
      </c>
      <c r="I173" s="2" t="s">
        <v>99</v>
      </c>
    </row>
    <row r="174" spans="2:9" ht="24">
      <c r="B174" s="2">
        <v>5</v>
      </c>
      <c r="C174" s="205"/>
      <c r="F174" s="67">
        <f t="shared" si="16"/>
        <v>0</v>
      </c>
      <c r="G174" s="67" t="e">
        <f t="shared" si="19"/>
        <v>#DIV/0!</v>
      </c>
      <c r="H174" s="67" t="e">
        <f t="shared" si="20"/>
        <v>#DIV/0!</v>
      </c>
      <c r="I174" s="2" t="s">
        <v>100</v>
      </c>
    </row>
    <row r="175" spans="2:9" ht="24">
      <c r="B175" s="2">
        <v>6</v>
      </c>
      <c r="C175" s="205"/>
      <c r="F175" s="67">
        <f t="shared" si="16"/>
        <v>0</v>
      </c>
      <c r="G175" s="67" t="e">
        <f t="shared" si="19"/>
        <v>#DIV/0!</v>
      </c>
      <c r="H175" s="67" t="e">
        <f t="shared" si="20"/>
        <v>#DIV/0!</v>
      </c>
      <c r="I175" s="2" t="s">
        <v>47</v>
      </c>
    </row>
    <row r="176" spans="2:9" ht="24">
      <c r="B176" s="2">
        <v>7</v>
      </c>
      <c r="C176" s="205"/>
      <c r="F176" s="67">
        <f t="shared" si="16"/>
        <v>0</v>
      </c>
      <c r="G176" s="67" t="e">
        <f t="shared" si="19"/>
        <v>#DIV/0!</v>
      </c>
      <c r="H176" s="67" t="e">
        <f t="shared" si="20"/>
        <v>#DIV/0!</v>
      </c>
      <c r="I176" s="2" t="s">
        <v>48</v>
      </c>
    </row>
    <row r="177" spans="2:9" ht="24">
      <c r="B177" s="2">
        <v>8</v>
      </c>
      <c r="C177" s="205"/>
      <c r="F177" s="67">
        <f t="shared" si="16"/>
        <v>0</v>
      </c>
      <c r="G177" s="67" t="e">
        <f t="shared" si="19"/>
        <v>#DIV/0!</v>
      </c>
      <c r="H177" s="67" t="e">
        <f t="shared" si="20"/>
        <v>#DIV/0!</v>
      </c>
      <c r="I177" s="2" t="s">
        <v>75</v>
      </c>
    </row>
    <row r="178" spans="2:9" ht="24">
      <c r="B178" s="2">
        <v>9</v>
      </c>
      <c r="C178" s="205"/>
      <c r="F178" s="67">
        <f t="shared" si="16"/>
        <v>0</v>
      </c>
      <c r="G178" s="67" t="e">
        <f t="shared" si="19"/>
        <v>#DIV/0!</v>
      </c>
      <c r="H178" s="67" t="e">
        <f t="shared" si="20"/>
        <v>#DIV/0!</v>
      </c>
      <c r="I178" s="2" t="s">
        <v>76</v>
      </c>
    </row>
    <row r="179" spans="2:9" ht="24">
      <c r="B179" s="2">
        <v>10</v>
      </c>
      <c r="C179" s="205"/>
      <c r="F179" s="67">
        <f t="shared" si="16"/>
        <v>0</v>
      </c>
      <c r="G179" s="67" t="e">
        <f t="shared" si="19"/>
        <v>#DIV/0!</v>
      </c>
      <c r="H179" s="67" t="e">
        <f t="shared" si="20"/>
        <v>#DIV/0!</v>
      </c>
      <c r="I179" s="2" t="s">
        <v>77</v>
      </c>
    </row>
    <row r="180" spans="2:9" ht="24">
      <c r="B180" s="2">
        <v>11</v>
      </c>
      <c r="C180" s="205"/>
      <c r="F180" s="67">
        <f t="shared" si="16"/>
        <v>0</v>
      </c>
      <c r="G180" s="67" t="e">
        <f t="shared" si="19"/>
        <v>#DIV/0!</v>
      </c>
      <c r="H180" s="67" t="e">
        <f t="shared" si="20"/>
        <v>#DIV/0!</v>
      </c>
      <c r="I180" s="2" t="s">
        <v>78</v>
      </c>
    </row>
    <row r="181" spans="2:9" ht="24">
      <c r="B181" s="2">
        <v>12</v>
      </c>
      <c r="C181" s="205"/>
      <c r="F181" s="67">
        <f t="shared" si="16"/>
        <v>0</v>
      </c>
      <c r="G181" s="67" t="e">
        <f t="shared" si="19"/>
        <v>#DIV/0!</v>
      </c>
      <c r="H181" s="67" t="e">
        <f t="shared" si="20"/>
        <v>#DIV/0!</v>
      </c>
      <c r="I181" s="2" t="s">
        <v>79</v>
      </c>
    </row>
    <row r="182" spans="2:9" ht="24">
      <c r="B182" s="2">
        <v>13</v>
      </c>
      <c r="C182" s="205"/>
      <c r="F182" s="67">
        <f t="shared" si="16"/>
        <v>0</v>
      </c>
      <c r="G182" s="67" t="e">
        <f t="shared" si="19"/>
        <v>#DIV/0!</v>
      </c>
      <c r="H182" s="67" t="e">
        <f t="shared" si="20"/>
        <v>#DIV/0!</v>
      </c>
      <c r="I182" s="2" t="s">
        <v>80</v>
      </c>
    </row>
    <row r="183" spans="2:9" ht="24">
      <c r="B183" s="2">
        <v>14</v>
      </c>
      <c r="C183" s="205"/>
      <c r="F183" s="67">
        <f t="shared" si="16"/>
        <v>0</v>
      </c>
      <c r="G183" s="67" t="e">
        <f t="shared" si="19"/>
        <v>#DIV/0!</v>
      </c>
      <c r="H183" s="67" t="e">
        <f t="shared" si="20"/>
        <v>#DIV/0!</v>
      </c>
      <c r="I183" s="2" t="s">
        <v>81</v>
      </c>
    </row>
    <row r="184" spans="2:9" ht="24">
      <c r="B184" s="2">
        <v>15</v>
      </c>
      <c r="C184" s="205"/>
      <c r="F184" s="67">
        <f t="shared" si="16"/>
        <v>0</v>
      </c>
      <c r="G184" s="67" t="e">
        <f t="shared" si="19"/>
        <v>#DIV/0!</v>
      </c>
      <c r="H184" s="67" t="e">
        <f t="shared" si="20"/>
        <v>#DIV/0!</v>
      </c>
      <c r="I184" s="2" t="s">
        <v>82</v>
      </c>
    </row>
    <row r="185" spans="2:9" ht="24">
      <c r="B185" s="2">
        <v>16</v>
      </c>
      <c r="C185" s="205"/>
      <c r="F185" s="67">
        <f t="shared" si="16"/>
        <v>0</v>
      </c>
      <c r="G185" s="67" t="e">
        <f t="shared" si="19"/>
        <v>#DIV/0!</v>
      </c>
      <c r="H185" s="67" t="e">
        <f t="shared" si="20"/>
        <v>#DIV/0!</v>
      </c>
      <c r="I185" s="2" t="s">
        <v>83</v>
      </c>
    </row>
    <row r="186" spans="2:9" ht="24">
      <c r="B186" s="2">
        <v>17</v>
      </c>
      <c r="C186" s="205"/>
      <c r="F186" s="67">
        <f t="shared" si="16"/>
        <v>0</v>
      </c>
      <c r="G186" s="67" t="e">
        <f t="shared" si="19"/>
        <v>#DIV/0!</v>
      </c>
      <c r="H186" s="67" t="e">
        <f t="shared" si="20"/>
        <v>#DIV/0!</v>
      </c>
      <c r="I186" s="2" t="s">
        <v>84</v>
      </c>
    </row>
    <row r="187" spans="2:9" ht="24">
      <c r="B187" s="2">
        <v>18</v>
      </c>
      <c r="C187" s="205"/>
      <c r="F187" s="67">
        <f t="shared" si="16"/>
        <v>0</v>
      </c>
      <c r="G187" s="67" t="e">
        <f t="shared" si="19"/>
        <v>#DIV/0!</v>
      </c>
      <c r="H187" s="67" t="e">
        <f t="shared" si="20"/>
        <v>#DIV/0!</v>
      </c>
      <c r="I187" s="2" t="s">
        <v>85</v>
      </c>
    </row>
    <row r="188" spans="2:9" ht="24">
      <c r="B188" s="2">
        <v>19</v>
      </c>
      <c r="C188" s="205"/>
      <c r="F188" s="67">
        <f t="shared" si="16"/>
        <v>0</v>
      </c>
      <c r="G188" s="67" t="e">
        <f t="shared" si="19"/>
        <v>#DIV/0!</v>
      </c>
      <c r="H188" s="67" t="e">
        <f t="shared" si="20"/>
        <v>#DIV/0!</v>
      </c>
      <c r="I188" s="2" t="s">
        <v>86</v>
      </c>
    </row>
    <row r="189" spans="2:9" ht="24">
      <c r="B189" s="2">
        <v>20</v>
      </c>
      <c r="C189" s="205"/>
      <c r="F189" s="67">
        <f t="shared" si="16"/>
        <v>0</v>
      </c>
      <c r="G189" s="67" t="e">
        <f t="shared" si="19"/>
        <v>#DIV/0!</v>
      </c>
      <c r="H189" s="67" t="e">
        <f t="shared" si="20"/>
        <v>#DIV/0!</v>
      </c>
      <c r="I189" s="2" t="s">
        <v>87</v>
      </c>
    </row>
    <row r="190" spans="2:9" ht="24">
      <c r="B190" s="2">
        <v>21</v>
      </c>
      <c r="C190" s="205"/>
      <c r="F190" s="67">
        <f t="shared" si="16"/>
        <v>0</v>
      </c>
      <c r="G190" s="67" t="e">
        <f t="shared" si="19"/>
        <v>#DIV/0!</v>
      </c>
      <c r="H190" s="67" t="e">
        <f t="shared" si="20"/>
        <v>#DIV/0!</v>
      </c>
      <c r="I190" s="2" t="s">
        <v>88</v>
      </c>
    </row>
    <row r="191" spans="2:9" ht="24">
      <c r="B191" s="2">
        <v>22</v>
      </c>
      <c r="C191" s="205"/>
      <c r="F191" s="67">
        <f t="shared" si="16"/>
        <v>0</v>
      </c>
      <c r="G191" s="67" t="e">
        <f t="shared" si="19"/>
        <v>#DIV/0!</v>
      </c>
      <c r="H191" s="67" t="e">
        <f t="shared" si="20"/>
        <v>#DIV/0!</v>
      </c>
      <c r="I191" s="2" t="s">
        <v>89</v>
      </c>
    </row>
    <row r="192" spans="2:9" ht="24">
      <c r="B192" s="2">
        <v>23</v>
      </c>
      <c r="C192" s="205"/>
      <c r="F192" s="67">
        <f t="shared" si="16"/>
        <v>0</v>
      </c>
      <c r="G192" s="67" t="e">
        <f t="shared" si="19"/>
        <v>#DIV/0!</v>
      </c>
      <c r="H192" s="67" t="e">
        <f t="shared" si="20"/>
        <v>#DIV/0!</v>
      </c>
      <c r="I192" s="2" t="s">
        <v>90</v>
      </c>
    </row>
    <row r="193" spans="2:9" ht="24">
      <c r="B193" s="2">
        <v>24</v>
      </c>
      <c r="C193" s="205"/>
      <c r="F193" s="67">
        <f t="shared" si="16"/>
        <v>0</v>
      </c>
      <c r="G193" s="67" t="e">
        <f t="shared" si="19"/>
        <v>#DIV/0!</v>
      </c>
      <c r="H193" s="67" t="e">
        <f t="shared" si="20"/>
        <v>#DIV/0!</v>
      </c>
      <c r="I193" s="2" t="s">
        <v>91</v>
      </c>
    </row>
    <row r="194" spans="2:15" ht="24">
      <c r="B194" s="2">
        <v>25</v>
      </c>
      <c r="C194" s="205"/>
      <c r="F194" s="67">
        <f t="shared" si="16"/>
        <v>0</v>
      </c>
      <c r="G194" s="67" t="e">
        <f t="shared" si="19"/>
        <v>#DIV/0!</v>
      </c>
      <c r="H194" s="67" t="e">
        <f t="shared" si="20"/>
        <v>#DIV/0!</v>
      </c>
      <c r="I194" s="2" t="s">
        <v>70</v>
      </c>
      <c r="M194" s="90" t="s">
        <v>108</v>
      </c>
      <c r="N194" s="91"/>
      <c r="O194" s="92"/>
    </row>
    <row r="195" spans="2:9" ht="24">
      <c r="B195" s="2">
        <v>26</v>
      </c>
      <c r="C195" s="205"/>
      <c r="F195" s="67">
        <f t="shared" si="16"/>
        <v>0</v>
      </c>
      <c r="G195" s="67" t="e">
        <f t="shared" si="19"/>
        <v>#DIV/0!</v>
      </c>
      <c r="H195" s="67" t="e">
        <f t="shared" si="20"/>
        <v>#DIV/0!</v>
      </c>
      <c r="I195" s="2" t="s">
        <v>71</v>
      </c>
    </row>
    <row r="196" spans="2:15" ht="24">
      <c r="B196" s="2">
        <v>27</v>
      </c>
      <c r="C196" s="205"/>
      <c r="F196" s="67">
        <f t="shared" si="16"/>
        <v>0</v>
      </c>
      <c r="I196" s="2" t="s">
        <v>72</v>
      </c>
      <c r="N196" s="67" t="e">
        <f>+AVERAGE(J196:L196)</f>
        <v>#DIV/0!</v>
      </c>
      <c r="O196" s="67" t="e">
        <f>N196*F196</f>
        <v>#DIV/0!</v>
      </c>
    </row>
    <row r="197" spans="2:15" ht="24">
      <c r="B197" s="2">
        <v>28</v>
      </c>
      <c r="C197" s="205"/>
      <c r="F197" s="67">
        <f t="shared" si="16"/>
        <v>0</v>
      </c>
      <c r="I197" s="2" t="s">
        <v>73</v>
      </c>
      <c r="N197" s="67" t="e">
        <f>+AVERAGE(J197:L197)</f>
        <v>#DIV/0!</v>
      </c>
      <c r="O197" s="67" t="e">
        <f>N197*F197</f>
        <v>#DIV/0!</v>
      </c>
    </row>
    <row r="198" spans="2:15" ht="24">
      <c r="B198" s="2">
        <v>29</v>
      </c>
      <c r="C198" s="205"/>
      <c r="F198" s="67">
        <f t="shared" si="16"/>
        <v>0</v>
      </c>
      <c r="I198" s="2" t="s">
        <v>74</v>
      </c>
      <c r="N198" s="67" t="e">
        <f>+AVERAGE(J198:L198)</f>
        <v>#DIV/0!</v>
      </c>
      <c r="O198" s="67" t="e">
        <f>N198*F198</f>
        <v>#DIV/0!</v>
      </c>
    </row>
    <row r="199" spans="2:15" ht="24">
      <c r="B199" s="2">
        <v>30</v>
      </c>
      <c r="C199" s="205"/>
      <c r="F199" s="67">
        <f t="shared" si="16"/>
        <v>0</v>
      </c>
      <c r="I199" s="2" t="s">
        <v>92</v>
      </c>
      <c r="N199" s="67" t="e">
        <f>+AVERAGE(J199:L199)</f>
        <v>#DIV/0!</v>
      </c>
      <c r="O199" s="67" t="e">
        <f>N199*F199</f>
        <v>#DIV/0!</v>
      </c>
    </row>
    <row r="200" spans="2:9" ht="24">
      <c r="B200" s="2">
        <v>31</v>
      </c>
      <c r="C200" s="205"/>
      <c r="F200" s="67">
        <f t="shared" si="16"/>
        <v>0</v>
      </c>
      <c r="G200" s="67" t="e">
        <f t="shared" si="19"/>
        <v>#DIV/0!</v>
      </c>
      <c r="H200" s="67" t="e">
        <f t="shared" si="20"/>
        <v>#DIV/0!</v>
      </c>
      <c r="I200" s="2" t="s">
        <v>93</v>
      </c>
    </row>
    <row r="201" spans="2:9" ht="24">
      <c r="B201" s="2">
        <v>32</v>
      </c>
      <c r="C201" s="205"/>
      <c r="F201" s="67">
        <f t="shared" si="16"/>
        <v>0</v>
      </c>
      <c r="G201" s="67" t="e">
        <f t="shared" si="19"/>
        <v>#DIV/0!</v>
      </c>
      <c r="H201" s="67" t="e">
        <f t="shared" si="20"/>
        <v>#DIV/0!</v>
      </c>
      <c r="I201" s="2" t="s">
        <v>94</v>
      </c>
    </row>
    <row r="202" spans="1:16" ht="24">
      <c r="A202" s="87"/>
      <c r="B202" s="88">
        <v>33</v>
      </c>
      <c r="C202" s="205"/>
      <c r="D202" s="89"/>
      <c r="E202" s="89"/>
      <c r="F202" s="89">
        <f t="shared" si="16"/>
        <v>0</v>
      </c>
      <c r="G202" s="89" t="e">
        <f t="shared" si="19"/>
        <v>#DIV/0!</v>
      </c>
      <c r="H202" s="89" t="e">
        <f t="shared" si="20"/>
        <v>#DIV/0!</v>
      </c>
      <c r="I202" s="88" t="s">
        <v>95</v>
      </c>
      <c r="J202" s="223"/>
      <c r="K202" s="223"/>
      <c r="L202" s="223"/>
      <c r="M202" s="87"/>
      <c r="N202" s="87"/>
      <c r="O202" s="87"/>
      <c r="P202" s="87"/>
    </row>
    <row r="203" spans="2:9" ht="24">
      <c r="B203" s="2">
        <v>1</v>
      </c>
      <c r="C203" s="205"/>
      <c r="F203" s="67">
        <f t="shared" si="16"/>
        <v>0</v>
      </c>
      <c r="G203" s="67" t="e">
        <f t="shared" si="19"/>
        <v>#DIV/0!</v>
      </c>
      <c r="H203" s="67" t="e">
        <f t="shared" si="20"/>
        <v>#DIV/0!</v>
      </c>
      <c r="I203" s="5" t="s">
        <v>96</v>
      </c>
    </row>
    <row r="204" spans="2:9" ht="24">
      <c r="B204" s="2">
        <v>2</v>
      </c>
      <c r="C204" s="205"/>
      <c r="F204" s="67">
        <f t="shared" si="16"/>
        <v>0</v>
      </c>
      <c r="G204" s="67" t="e">
        <f t="shared" si="19"/>
        <v>#DIV/0!</v>
      </c>
      <c r="H204" s="67" t="e">
        <f t="shared" si="20"/>
        <v>#DIV/0!</v>
      </c>
      <c r="I204" s="2" t="s">
        <v>97</v>
      </c>
    </row>
    <row r="205" spans="2:9" ht="24">
      <c r="B205" s="2">
        <v>3</v>
      </c>
      <c r="C205" s="205"/>
      <c r="F205" s="67">
        <f t="shared" si="16"/>
        <v>0</v>
      </c>
      <c r="G205" s="67" t="e">
        <f t="shared" si="19"/>
        <v>#DIV/0!</v>
      </c>
      <c r="H205" s="67" t="e">
        <f t="shared" si="20"/>
        <v>#DIV/0!</v>
      </c>
      <c r="I205" s="2" t="s">
        <v>98</v>
      </c>
    </row>
    <row r="206" spans="2:15" ht="24">
      <c r="B206" s="2">
        <v>4</v>
      </c>
      <c r="C206" s="205"/>
      <c r="F206" s="67">
        <f t="shared" si="16"/>
        <v>0</v>
      </c>
      <c r="I206" s="2" t="s">
        <v>99</v>
      </c>
      <c r="N206" s="67" t="e">
        <f>+AVERAGE(J206:L206)</f>
        <v>#DIV/0!</v>
      </c>
      <c r="O206" s="67" t="e">
        <f>N206*F206</f>
        <v>#DIV/0!</v>
      </c>
    </row>
    <row r="207" spans="2:9" ht="24">
      <c r="B207" s="2">
        <v>5</v>
      </c>
      <c r="C207" s="205"/>
      <c r="F207" s="67">
        <f t="shared" si="16"/>
        <v>0</v>
      </c>
      <c r="G207" s="67" t="e">
        <f t="shared" si="19"/>
        <v>#DIV/0!</v>
      </c>
      <c r="H207" s="67" t="e">
        <f t="shared" si="20"/>
        <v>#DIV/0!</v>
      </c>
      <c r="I207" s="2" t="s">
        <v>100</v>
      </c>
    </row>
    <row r="208" spans="2:15" ht="24">
      <c r="B208" s="2">
        <v>6</v>
      </c>
      <c r="C208" s="205"/>
      <c r="F208" s="67">
        <f t="shared" si="16"/>
        <v>0</v>
      </c>
      <c r="I208" s="2" t="s">
        <v>47</v>
      </c>
      <c r="N208" s="67" t="e">
        <f>+AVERAGE(J208:L208)</f>
        <v>#DIV/0!</v>
      </c>
      <c r="O208" s="67" t="e">
        <f>N208*F208</f>
        <v>#DIV/0!</v>
      </c>
    </row>
    <row r="209" spans="2:9" ht="24">
      <c r="B209" s="2">
        <v>7</v>
      </c>
      <c r="C209" s="205"/>
      <c r="F209" s="67">
        <f t="shared" si="16"/>
        <v>0</v>
      </c>
      <c r="G209" s="67" t="e">
        <f t="shared" si="19"/>
        <v>#DIV/0!</v>
      </c>
      <c r="H209" s="67" t="e">
        <f t="shared" si="20"/>
        <v>#DIV/0!</v>
      </c>
      <c r="I209" s="2" t="s">
        <v>48</v>
      </c>
    </row>
    <row r="210" spans="2:9" ht="24">
      <c r="B210" s="2">
        <v>8</v>
      </c>
      <c r="C210" s="205"/>
      <c r="F210" s="67">
        <f t="shared" si="16"/>
        <v>0</v>
      </c>
      <c r="G210" s="67" t="e">
        <f t="shared" si="19"/>
        <v>#DIV/0!</v>
      </c>
      <c r="H210" s="67" t="e">
        <f t="shared" si="20"/>
        <v>#DIV/0!</v>
      </c>
      <c r="I210" s="2" t="s">
        <v>75</v>
      </c>
    </row>
    <row r="211" spans="2:15" ht="24">
      <c r="B211" s="2">
        <v>9</v>
      </c>
      <c r="C211" s="205"/>
      <c r="F211" s="67">
        <f aca="true" t="shared" si="21" ref="F211:F274">E211*0.0864</f>
        <v>0</v>
      </c>
      <c r="I211" s="2" t="s">
        <v>76</v>
      </c>
      <c r="N211" s="67" t="e">
        <f>+AVERAGE(J211:L211)</f>
        <v>#DIV/0!</v>
      </c>
      <c r="O211" s="67" t="e">
        <f>N211*F211</f>
        <v>#DIV/0!</v>
      </c>
    </row>
    <row r="212" spans="2:9" ht="24">
      <c r="B212" s="2">
        <v>10</v>
      </c>
      <c r="C212" s="205"/>
      <c r="F212" s="67">
        <f t="shared" si="21"/>
        <v>0</v>
      </c>
      <c r="G212" s="67" t="e">
        <f t="shared" si="19"/>
        <v>#DIV/0!</v>
      </c>
      <c r="H212" s="67" t="e">
        <f t="shared" si="20"/>
        <v>#DIV/0!</v>
      </c>
      <c r="I212" s="2" t="s">
        <v>77</v>
      </c>
    </row>
    <row r="213" spans="2:9" ht="24">
      <c r="B213" s="2">
        <v>11</v>
      </c>
      <c r="C213" s="205"/>
      <c r="F213" s="67">
        <f t="shared" si="21"/>
        <v>0</v>
      </c>
      <c r="G213" s="67" t="e">
        <f t="shared" si="19"/>
        <v>#DIV/0!</v>
      </c>
      <c r="H213" s="67" t="e">
        <f t="shared" si="20"/>
        <v>#DIV/0!</v>
      </c>
      <c r="I213" s="2" t="s">
        <v>78</v>
      </c>
    </row>
    <row r="214" spans="2:9" ht="24">
      <c r="B214" s="2">
        <v>12</v>
      </c>
      <c r="C214" s="205"/>
      <c r="F214" s="67">
        <f t="shared" si="21"/>
        <v>0</v>
      </c>
      <c r="G214" s="67" t="e">
        <f t="shared" si="19"/>
        <v>#DIV/0!</v>
      </c>
      <c r="H214" s="67" t="e">
        <f t="shared" si="20"/>
        <v>#DIV/0!</v>
      </c>
      <c r="I214" s="2" t="s">
        <v>79</v>
      </c>
    </row>
    <row r="215" spans="2:9" ht="24">
      <c r="B215" s="2">
        <v>13</v>
      </c>
      <c r="C215" s="205"/>
      <c r="F215" s="67">
        <f t="shared" si="21"/>
        <v>0</v>
      </c>
      <c r="G215" s="67" t="e">
        <f t="shared" si="19"/>
        <v>#DIV/0!</v>
      </c>
      <c r="H215" s="67" t="e">
        <f t="shared" si="20"/>
        <v>#DIV/0!</v>
      </c>
      <c r="I215" s="2" t="s">
        <v>80</v>
      </c>
    </row>
    <row r="216" spans="2:9" ht="24">
      <c r="B216" s="2">
        <v>14</v>
      </c>
      <c r="C216" s="205"/>
      <c r="F216" s="67">
        <f t="shared" si="21"/>
        <v>0</v>
      </c>
      <c r="G216" s="67" t="e">
        <f t="shared" si="19"/>
        <v>#DIV/0!</v>
      </c>
      <c r="H216" s="67" t="e">
        <f t="shared" si="20"/>
        <v>#DIV/0!</v>
      </c>
      <c r="I216" s="2" t="s">
        <v>81</v>
      </c>
    </row>
    <row r="217" spans="2:9" ht="24">
      <c r="B217" s="2">
        <v>15</v>
      </c>
      <c r="C217" s="205"/>
      <c r="F217" s="67">
        <f t="shared" si="21"/>
        <v>0</v>
      </c>
      <c r="G217" s="67" t="e">
        <f aca="true" t="shared" si="22" ref="G217:G227">+AVERAGE(J217:L217)</f>
        <v>#DIV/0!</v>
      </c>
      <c r="H217" s="67" t="e">
        <f aca="true" t="shared" si="23" ref="H217:H227">G217*F217</f>
        <v>#DIV/0!</v>
      </c>
      <c r="I217" s="2" t="s">
        <v>82</v>
      </c>
    </row>
    <row r="218" spans="2:9" ht="24">
      <c r="B218" s="2">
        <v>16</v>
      </c>
      <c r="C218" s="205"/>
      <c r="F218" s="67">
        <f t="shared" si="21"/>
        <v>0</v>
      </c>
      <c r="G218" s="67" t="e">
        <f t="shared" si="22"/>
        <v>#DIV/0!</v>
      </c>
      <c r="H218" s="67" t="e">
        <f t="shared" si="23"/>
        <v>#DIV/0!</v>
      </c>
      <c r="I218" s="2" t="s">
        <v>83</v>
      </c>
    </row>
    <row r="219" spans="2:9" ht="24">
      <c r="B219" s="2">
        <v>17</v>
      </c>
      <c r="C219" s="205"/>
      <c r="F219" s="67">
        <f t="shared" si="21"/>
        <v>0</v>
      </c>
      <c r="G219" s="67" t="e">
        <f t="shared" si="22"/>
        <v>#DIV/0!</v>
      </c>
      <c r="H219" s="67" t="e">
        <f t="shared" si="23"/>
        <v>#DIV/0!</v>
      </c>
      <c r="I219" s="2" t="s">
        <v>84</v>
      </c>
    </row>
    <row r="220" spans="2:9" ht="24">
      <c r="B220" s="2">
        <v>18</v>
      </c>
      <c r="C220" s="205"/>
      <c r="F220" s="67">
        <f t="shared" si="21"/>
        <v>0</v>
      </c>
      <c r="G220" s="67" t="e">
        <f t="shared" si="22"/>
        <v>#DIV/0!</v>
      </c>
      <c r="H220" s="67" t="e">
        <f t="shared" si="23"/>
        <v>#DIV/0!</v>
      </c>
      <c r="I220" s="2" t="s">
        <v>85</v>
      </c>
    </row>
    <row r="221" spans="2:9" ht="24">
      <c r="B221" s="2">
        <v>19</v>
      </c>
      <c r="C221" s="205"/>
      <c r="F221" s="67">
        <f t="shared" si="21"/>
        <v>0</v>
      </c>
      <c r="G221" s="67" t="e">
        <f t="shared" si="22"/>
        <v>#DIV/0!</v>
      </c>
      <c r="H221" s="67" t="e">
        <f t="shared" si="23"/>
        <v>#DIV/0!</v>
      </c>
      <c r="I221" s="2" t="s">
        <v>86</v>
      </c>
    </row>
    <row r="222" spans="2:9" ht="24">
      <c r="B222" s="2">
        <v>20</v>
      </c>
      <c r="C222" s="205"/>
      <c r="F222" s="67">
        <f t="shared" si="21"/>
        <v>0</v>
      </c>
      <c r="G222" s="67" t="e">
        <f t="shared" si="22"/>
        <v>#DIV/0!</v>
      </c>
      <c r="H222" s="67" t="e">
        <f t="shared" si="23"/>
        <v>#DIV/0!</v>
      </c>
      <c r="I222" s="2" t="s">
        <v>87</v>
      </c>
    </row>
    <row r="223" spans="2:9" ht="24">
      <c r="B223" s="2">
        <v>21</v>
      </c>
      <c r="C223" s="205"/>
      <c r="F223" s="67">
        <f t="shared" si="21"/>
        <v>0</v>
      </c>
      <c r="G223" s="67" t="e">
        <f t="shared" si="22"/>
        <v>#DIV/0!</v>
      </c>
      <c r="H223" s="67" t="e">
        <f t="shared" si="23"/>
        <v>#DIV/0!</v>
      </c>
      <c r="I223" s="2" t="s">
        <v>88</v>
      </c>
    </row>
    <row r="224" spans="2:9" ht="24">
      <c r="B224" s="2">
        <v>22</v>
      </c>
      <c r="C224" s="205"/>
      <c r="F224" s="67">
        <f t="shared" si="21"/>
        <v>0</v>
      </c>
      <c r="G224" s="67" t="e">
        <f t="shared" si="22"/>
        <v>#DIV/0!</v>
      </c>
      <c r="H224" s="67" t="e">
        <f t="shared" si="23"/>
        <v>#DIV/0!</v>
      </c>
      <c r="I224" s="2" t="s">
        <v>89</v>
      </c>
    </row>
    <row r="225" spans="2:9" ht="24">
      <c r="B225" s="2">
        <v>23</v>
      </c>
      <c r="C225" s="205"/>
      <c r="F225" s="67">
        <f t="shared" si="21"/>
        <v>0</v>
      </c>
      <c r="G225" s="67" t="e">
        <f t="shared" si="22"/>
        <v>#DIV/0!</v>
      </c>
      <c r="H225" s="67" t="e">
        <f t="shared" si="23"/>
        <v>#DIV/0!</v>
      </c>
      <c r="I225" s="2" t="s">
        <v>90</v>
      </c>
    </row>
    <row r="226" spans="2:9" ht="24">
      <c r="B226" s="2">
        <v>24</v>
      </c>
      <c r="C226" s="205"/>
      <c r="F226" s="67">
        <f t="shared" si="21"/>
        <v>0</v>
      </c>
      <c r="G226" s="67" t="e">
        <f t="shared" si="22"/>
        <v>#DIV/0!</v>
      </c>
      <c r="H226" s="67" t="e">
        <f t="shared" si="23"/>
        <v>#DIV/0!</v>
      </c>
      <c r="I226" s="2" t="s">
        <v>91</v>
      </c>
    </row>
    <row r="227" spans="2:9" ht="24">
      <c r="B227" s="2">
        <v>25</v>
      </c>
      <c r="C227" s="205"/>
      <c r="F227" s="67">
        <f t="shared" si="21"/>
        <v>0</v>
      </c>
      <c r="G227" s="67" t="e">
        <f t="shared" si="22"/>
        <v>#DIV/0!</v>
      </c>
      <c r="H227" s="67" t="e">
        <f t="shared" si="23"/>
        <v>#DIV/0!</v>
      </c>
      <c r="I227" s="2" t="s">
        <v>70</v>
      </c>
    </row>
    <row r="228" spans="2:9" ht="24">
      <c r="B228" s="2">
        <v>26</v>
      </c>
      <c r="C228" s="205"/>
      <c r="F228" s="67">
        <f t="shared" si="21"/>
        <v>0</v>
      </c>
      <c r="G228" s="67" t="e">
        <f aca="true" t="shared" si="24" ref="G228:G251">+AVERAGE(J228:L228)</f>
        <v>#DIV/0!</v>
      </c>
      <c r="H228" s="67" t="e">
        <f aca="true" t="shared" si="25" ref="H228:H251">G228*F228</f>
        <v>#DIV/0!</v>
      </c>
      <c r="I228" s="2" t="s">
        <v>71</v>
      </c>
    </row>
    <row r="229" spans="2:9" ht="24">
      <c r="B229" s="2">
        <v>27</v>
      </c>
      <c r="C229" s="205"/>
      <c r="F229" s="67">
        <f t="shared" si="21"/>
        <v>0</v>
      </c>
      <c r="G229" s="67" t="e">
        <f t="shared" si="24"/>
        <v>#DIV/0!</v>
      </c>
      <c r="H229" s="67" t="e">
        <f t="shared" si="25"/>
        <v>#DIV/0!</v>
      </c>
      <c r="I229" s="2" t="s">
        <v>72</v>
      </c>
    </row>
    <row r="230" spans="2:9" ht="24">
      <c r="B230" s="2">
        <v>28</v>
      </c>
      <c r="C230" s="205"/>
      <c r="F230" s="67">
        <f t="shared" si="21"/>
        <v>0</v>
      </c>
      <c r="G230" s="67" t="e">
        <f t="shared" si="24"/>
        <v>#DIV/0!</v>
      </c>
      <c r="H230" s="67" t="e">
        <f t="shared" si="25"/>
        <v>#DIV/0!</v>
      </c>
      <c r="I230" s="2" t="s">
        <v>73</v>
      </c>
    </row>
    <row r="231" spans="2:9" ht="24">
      <c r="B231" s="2">
        <v>29</v>
      </c>
      <c r="C231" s="205"/>
      <c r="F231" s="67">
        <f t="shared" si="21"/>
        <v>0</v>
      </c>
      <c r="G231" s="67" t="e">
        <f t="shared" si="24"/>
        <v>#DIV/0!</v>
      </c>
      <c r="H231" s="67" t="e">
        <f t="shared" si="25"/>
        <v>#DIV/0!</v>
      </c>
      <c r="I231" s="2" t="s">
        <v>74</v>
      </c>
    </row>
    <row r="232" spans="2:9" ht="24">
      <c r="B232" s="2">
        <v>30</v>
      </c>
      <c r="C232" s="205"/>
      <c r="F232" s="67">
        <f t="shared" si="21"/>
        <v>0</v>
      </c>
      <c r="G232" s="67" t="e">
        <f t="shared" si="24"/>
        <v>#DIV/0!</v>
      </c>
      <c r="H232" s="67" t="e">
        <f t="shared" si="25"/>
        <v>#DIV/0!</v>
      </c>
      <c r="I232" s="2" t="s">
        <v>92</v>
      </c>
    </row>
    <row r="233" spans="2:9" ht="24">
      <c r="B233" s="2">
        <v>31</v>
      </c>
      <c r="C233" s="205"/>
      <c r="F233" s="67">
        <f t="shared" si="21"/>
        <v>0</v>
      </c>
      <c r="G233" s="67" t="e">
        <f t="shared" si="24"/>
        <v>#DIV/0!</v>
      </c>
      <c r="H233" s="67" t="e">
        <f t="shared" si="25"/>
        <v>#DIV/0!</v>
      </c>
      <c r="I233" s="2" t="s">
        <v>93</v>
      </c>
    </row>
    <row r="234" spans="2:9" ht="24">
      <c r="B234" s="2">
        <v>32</v>
      </c>
      <c r="C234" s="205"/>
      <c r="F234" s="67">
        <f t="shared" si="21"/>
        <v>0</v>
      </c>
      <c r="G234" s="67" t="e">
        <f t="shared" si="24"/>
        <v>#DIV/0!</v>
      </c>
      <c r="H234" s="67" t="e">
        <f t="shared" si="25"/>
        <v>#DIV/0!</v>
      </c>
      <c r="I234" s="2" t="s">
        <v>94</v>
      </c>
    </row>
    <row r="235" spans="2:9" ht="24">
      <c r="B235" s="2">
        <v>33</v>
      </c>
      <c r="C235" s="205"/>
      <c r="F235" s="67">
        <f t="shared" si="21"/>
        <v>0</v>
      </c>
      <c r="G235" s="67" t="e">
        <f t="shared" si="24"/>
        <v>#DIV/0!</v>
      </c>
      <c r="H235" s="67" t="e">
        <f t="shared" si="25"/>
        <v>#DIV/0!</v>
      </c>
      <c r="I235" s="2" t="s">
        <v>95</v>
      </c>
    </row>
    <row r="236" spans="2:9" ht="24">
      <c r="B236" s="2">
        <v>34</v>
      </c>
      <c r="C236" s="205"/>
      <c r="F236" s="67">
        <f t="shared" si="21"/>
        <v>0</v>
      </c>
      <c r="G236" s="67" t="e">
        <f t="shared" si="24"/>
        <v>#DIV/0!</v>
      </c>
      <c r="H236" s="67" t="e">
        <f t="shared" si="25"/>
        <v>#DIV/0!</v>
      </c>
      <c r="I236" s="2" t="s">
        <v>104</v>
      </c>
    </row>
    <row r="237" spans="2:9" ht="24">
      <c r="B237" s="2">
        <v>35</v>
      </c>
      <c r="C237" s="205"/>
      <c r="F237" s="67">
        <f t="shared" si="21"/>
        <v>0</v>
      </c>
      <c r="G237" s="67" t="e">
        <f t="shared" si="24"/>
        <v>#DIV/0!</v>
      </c>
      <c r="H237" s="67" t="e">
        <f t="shared" si="25"/>
        <v>#DIV/0!</v>
      </c>
      <c r="I237" s="2" t="s">
        <v>133</v>
      </c>
    </row>
    <row r="238" spans="2:12" s="138" customFormat="1" ht="24">
      <c r="B238" s="136">
        <v>1</v>
      </c>
      <c r="C238" s="205"/>
      <c r="D238" s="137"/>
      <c r="E238" s="137"/>
      <c r="F238" s="137">
        <f t="shared" si="21"/>
        <v>0</v>
      </c>
      <c r="G238" s="137" t="e">
        <f t="shared" si="24"/>
        <v>#DIV/0!</v>
      </c>
      <c r="H238" s="137" t="e">
        <f t="shared" si="25"/>
        <v>#DIV/0!</v>
      </c>
      <c r="I238" s="142" t="s">
        <v>42</v>
      </c>
      <c r="J238" s="224"/>
      <c r="K238" s="224"/>
      <c r="L238" s="224"/>
    </row>
    <row r="239" spans="2:9" ht="24">
      <c r="B239" s="2">
        <v>2</v>
      </c>
      <c r="C239" s="205"/>
      <c r="F239" s="67">
        <f t="shared" si="21"/>
        <v>0</v>
      </c>
      <c r="G239" s="67" t="e">
        <f t="shared" si="24"/>
        <v>#DIV/0!</v>
      </c>
      <c r="H239" s="67" t="e">
        <f t="shared" si="25"/>
        <v>#DIV/0!</v>
      </c>
      <c r="I239" s="143" t="s">
        <v>43</v>
      </c>
    </row>
    <row r="240" spans="2:9" ht="24">
      <c r="B240" s="2">
        <v>3</v>
      </c>
      <c r="C240" s="205"/>
      <c r="F240" s="67">
        <f t="shared" si="21"/>
        <v>0</v>
      </c>
      <c r="G240" s="67" t="e">
        <f t="shared" si="24"/>
        <v>#DIV/0!</v>
      </c>
      <c r="H240" s="67" t="e">
        <f t="shared" si="25"/>
        <v>#DIV/0!</v>
      </c>
      <c r="I240" s="143" t="s">
        <v>44</v>
      </c>
    </row>
    <row r="241" spans="2:9" ht="24">
      <c r="B241" s="2">
        <v>4</v>
      </c>
      <c r="C241" s="205"/>
      <c r="F241" s="67">
        <f t="shared" si="21"/>
        <v>0</v>
      </c>
      <c r="G241" s="67" t="e">
        <f t="shared" si="24"/>
        <v>#DIV/0!</v>
      </c>
      <c r="H241" s="67" t="e">
        <f t="shared" si="25"/>
        <v>#DIV/0!</v>
      </c>
      <c r="I241" s="143" t="s">
        <v>45</v>
      </c>
    </row>
    <row r="242" spans="2:9" ht="24">
      <c r="B242" s="2">
        <v>5</v>
      </c>
      <c r="C242" s="205"/>
      <c r="F242" s="67">
        <f t="shared" si="21"/>
        <v>0</v>
      </c>
      <c r="G242" s="67" t="e">
        <f t="shared" si="24"/>
        <v>#DIV/0!</v>
      </c>
      <c r="H242" s="67" t="e">
        <f t="shared" si="25"/>
        <v>#DIV/0!</v>
      </c>
      <c r="I242" s="143" t="s">
        <v>46</v>
      </c>
    </row>
    <row r="243" spans="2:9" ht="24">
      <c r="B243" s="2">
        <v>6</v>
      </c>
      <c r="C243" s="205"/>
      <c r="F243" s="67">
        <f t="shared" si="21"/>
        <v>0</v>
      </c>
      <c r="G243" s="67" t="e">
        <f t="shared" si="24"/>
        <v>#DIV/0!</v>
      </c>
      <c r="H243" s="67" t="e">
        <f t="shared" si="25"/>
        <v>#DIV/0!</v>
      </c>
      <c r="I243" s="143" t="s">
        <v>47</v>
      </c>
    </row>
    <row r="244" spans="2:9" ht="24">
      <c r="B244" s="2">
        <v>7</v>
      </c>
      <c r="C244" s="205"/>
      <c r="F244" s="67">
        <f t="shared" si="21"/>
        <v>0</v>
      </c>
      <c r="G244" s="67" t="e">
        <f t="shared" si="24"/>
        <v>#DIV/0!</v>
      </c>
      <c r="H244" s="67" t="e">
        <f t="shared" si="25"/>
        <v>#DIV/0!</v>
      </c>
      <c r="I244" s="143" t="s">
        <v>48</v>
      </c>
    </row>
    <row r="245" spans="2:9" ht="24">
      <c r="B245" s="2">
        <v>8</v>
      </c>
      <c r="C245" s="205"/>
      <c r="F245" s="67">
        <f t="shared" si="21"/>
        <v>0</v>
      </c>
      <c r="G245" s="67" t="e">
        <f t="shared" si="24"/>
        <v>#DIV/0!</v>
      </c>
      <c r="H245" s="67" t="e">
        <f t="shared" si="25"/>
        <v>#DIV/0!</v>
      </c>
      <c r="I245" s="143" t="s">
        <v>75</v>
      </c>
    </row>
    <row r="246" spans="2:9" ht="24">
      <c r="B246" s="2">
        <v>9</v>
      </c>
      <c r="C246" s="205"/>
      <c r="F246" s="67">
        <f t="shared" si="21"/>
        <v>0</v>
      </c>
      <c r="G246" s="67" t="e">
        <f t="shared" si="24"/>
        <v>#DIV/0!</v>
      </c>
      <c r="H246" s="67" t="e">
        <f t="shared" si="25"/>
        <v>#DIV/0!</v>
      </c>
      <c r="I246" s="143" t="s">
        <v>76</v>
      </c>
    </row>
    <row r="247" spans="2:9" ht="24">
      <c r="B247" s="2">
        <v>10</v>
      </c>
      <c r="C247" s="205"/>
      <c r="F247" s="67">
        <f t="shared" si="21"/>
        <v>0</v>
      </c>
      <c r="G247" s="67" t="e">
        <f t="shared" si="24"/>
        <v>#DIV/0!</v>
      </c>
      <c r="H247" s="67" t="e">
        <f t="shared" si="25"/>
        <v>#DIV/0!</v>
      </c>
      <c r="I247" s="143" t="s">
        <v>77</v>
      </c>
    </row>
    <row r="248" spans="2:9" ht="24">
      <c r="B248" s="2">
        <v>11</v>
      </c>
      <c r="C248" s="205"/>
      <c r="F248" s="67">
        <f t="shared" si="21"/>
        <v>0</v>
      </c>
      <c r="G248" s="67" t="e">
        <f t="shared" si="24"/>
        <v>#DIV/0!</v>
      </c>
      <c r="H248" s="67" t="e">
        <f t="shared" si="25"/>
        <v>#DIV/0!</v>
      </c>
      <c r="I248" s="143" t="s">
        <v>78</v>
      </c>
    </row>
    <row r="249" spans="2:9" ht="24">
      <c r="B249" s="2">
        <v>12</v>
      </c>
      <c r="C249" s="205"/>
      <c r="F249" s="67">
        <f t="shared" si="21"/>
        <v>0</v>
      </c>
      <c r="G249" s="67" t="e">
        <f t="shared" si="24"/>
        <v>#DIV/0!</v>
      </c>
      <c r="H249" s="67" t="e">
        <f t="shared" si="25"/>
        <v>#DIV/0!</v>
      </c>
      <c r="I249" s="143" t="s">
        <v>79</v>
      </c>
    </row>
    <row r="250" spans="2:9" ht="24">
      <c r="B250" s="2">
        <v>13</v>
      </c>
      <c r="C250" s="205"/>
      <c r="F250" s="67">
        <f t="shared" si="21"/>
        <v>0</v>
      </c>
      <c r="G250" s="67" t="e">
        <f t="shared" si="24"/>
        <v>#DIV/0!</v>
      </c>
      <c r="H250" s="67" t="e">
        <f t="shared" si="25"/>
        <v>#DIV/0!</v>
      </c>
      <c r="I250" s="143" t="s">
        <v>80</v>
      </c>
    </row>
    <row r="251" spans="2:9" ht="24">
      <c r="B251" s="2">
        <v>14</v>
      </c>
      <c r="C251" s="205"/>
      <c r="F251" s="67">
        <f t="shared" si="21"/>
        <v>0</v>
      </c>
      <c r="G251" s="67" t="e">
        <f t="shared" si="24"/>
        <v>#DIV/0!</v>
      </c>
      <c r="H251" s="67" t="e">
        <f t="shared" si="25"/>
        <v>#DIV/0!</v>
      </c>
      <c r="I251" s="143" t="s">
        <v>81</v>
      </c>
    </row>
    <row r="252" spans="2:9" ht="24">
      <c r="B252" s="2">
        <v>15</v>
      </c>
      <c r="C252" s="205"/>
      <c r="F252" s="67">
        <f t="shared" si="21"/>
        <v>0</v>
      </c>
      <c r="G252" s="67" t="e">
        <f aca="true" t="shared" si="26" ref="G252:G294">+AVERAGE(J252:L252)</f>
        <v>#DIV/0!</v>
      </c>
      <c r="H252" s="67" t="e">
        <f aca="true" t="shared" si="27" ref="H252:H294">G252*F252</f>
        <v>#DIV/0!</v>
      </c>
      <c r="I252" s="143" t="s">
        <v>82</v>
      </c>
    </row>
    <row r="253" spans="2:9" ht="24">
      <c r="B253" s="2">
        <v>16</v>
      </c>
      <c r="C253" s="205"/>
      <c r="F253" s="67">
        <f t="shared" si="21"/>
        <v>0</v>
      </c>
      <c r="G253" s="67" t="e">
        <f t="shared" si="26"/>
        <v>#DIV/0!</v>
      </c>
      <c r="H253" s="67" t="e">
        <f t="shared" si="27"/>
        <v>#DIV/0!</v>
      </c>
      <c r="I253" s="143" t="s">
        <v>83</v>
      </c>
    </row>
    <row r="254" spans="2:9" ht="24">
      <c r="B254" s="2">
        <v>17</v>
      </c>
      <c r="C254" s="205"/>
      <c r="F254" s="67">
        <f t="shared" si="21"/>
        <v>0</v>
      </c>
      <c r="G254" s="67" t="e">
        <f t="shared" si="26"/>
        <v>#DIV/0!</v>
      </c>
      <c r="H254" s="67" t="e">
        <f t="shared" si="27"/>
        <v>#DIV/0!</v>
      </c>
      <c r="I254" s="143" t="s">
        <v>84</v>
      </c>
    </row>
    <row r="255" spans="2:9" ht="24">
      <c r="B255" s="2">
        <v>18</v>
      </c>
      <c r="C255" s="205"/>
      <c r="F255" s="67">
        <f t="shared" si="21"/>
        <v>0</v>
      </c>
      <c r="G255" s="67" t="e">
        <f t="shared" si="26"/>
        <v>#DIV/0!</v>
      </c>
      <c r="H255" s="67" t="e">
        <f t="shared" si="27"/>
        <v>#DIV/0!</v>
      </c>
      <c r="I255" s="143" t="s">
        <v>85</v>
      </c>
    </row>
    <row r="256" spans="2:9" ht="24">
      <c r="B256" s="2">
        <v>19</v>
      </c>
      <c r="C256" s="205"/>
      <c r="F256" s="67">
        <f t="shared" si="21"/>
        <v>0</v>
      </c>
      <c r="G256" s="67" t="e">
        <f t="shared" si="26"/>
        <v>#DIV/0!</v>
      </c>
      <c r="H256" s="67" t="e">
        <f t="shared" si="27"/>
        <v>#DIV/0!</v>
      </c>
      <c r="I256" s="143" t="s">
        <v>86</v>
      </c>
    </row>
    <row r="257" spans="2:9" ht="24">
      <c r="B257" s="2">
        <v>20</v>
      </c>
      <c r="C257" s="205"/>
      <c r="F257" s="67">
        <f t="shared" si="21"/>
        <v>0</v>
      </c>
      <c r="G257" s="67" t="e">
        <f t="shared" si="26"/>
        <v>#DIV/0!</v>
      </c>
      <c r="H257" s="67" t="e">
        <f t="shared" si="27"/>
        <v>#DIV/0!</v>
      </c>
      <c r="I257" s="143" t="s">
        <v>87</v>
      </c>
    </row>
    <row r="258" spans="2:9" ht="24">
      <c r="B258" s="2">
        <v>21</v>
      </c>
      <c r="C258" s="205"/>
      <c r="F258" s="67">
        <f t="shared" si="21"/>
        <v>0</v>
      </c>
      <c r="G258" s="67" t="e">
        <f t="shared" si="26"/>
        <v>#DIV/0!</v>
      </c>
      <c r="H258" s="67" t="e">
        <f t="shared" si="27"/>
        <v>#DIV/0!</v>
      </c>
      <c r="I258" s="143" t="s">
        <v>88</v>
      </c>
    </row>
    <row r="259" spans="2:9" ht="24">
      <c r="B259" s="2">
        <v>22</v>
      </c>
      <c r="C259" s="205"/>
      <c r="F259" s="67">
        <f t="shared" si="21"/>
        <v>0</v>
      </c>
      <c r="G259" s="67" t="e">
        <f t="shared" si="26"/>
        <v>#DIV/0!</v>
      </c>
      <c r="H259" s="67" t="e">
        <f t="shared" si="27"/>
        <v>#DIV/0!</v>
      </c>
      <c r="I259" s="143" t="s">
        <v>89</v>
      </c>
    </row>
    <row r="260" spans="2:9" ht="24">
      <c r="B260" s="2">
        <v>23</v>
      </c>
      <c r="C260" s="205"/>
      <c r="F260" s="67">
        <f t="shared" si="21"/>
        <v>0</v>
      </c>
      <c r="G260" s="67" t="e">
        <f t="shared" si="26"/>
        <v>#DIV/0!</v>
      </c>
      <c r="H260" s="67" t="e">
        <f t="shared" si="27"/>
        <v>#DIV/0!</v>
      </c>
      <c r="I260" s="143" t="s">
        <v>90</v>
      </c>
    </row>
    <row r="261" spans="2:9" ht="24">
      <c r="B261" s="2">
        <v>24</v>
      </c>
      <c r="C261" s="205"/>
      <c r="F261" s="67">
        <f t="shared" si="21"/>
        <v>0</v>
      </c>
      <c r="G261" s="67" t="e">
        <f t="shared" si="26"/>
        <v>#DIV/0!</v>
      </c>
      <c r="H261" s="67" t="e">
        <f t="shared" si="27"/>
        <v>#DIV/0!</v>
      </c>
      <c r="I261" s="143" t="s">
        <v>91</v>
      </c>
    </row>
    <row r="262" spans="2:9" ht="24">
      <c r="B262" s="2">
        <v>25</v>
      </c>
      <c r="C262" s="205"/>
      <c r="F262" s="67">
        <f t="shared" si="21"/>
        <v>0</v>
      </c>
      <c r="G262" s="67" t="e">
        <f t="shared" si="26"/>
        <v>#DIV/0!</v>
      </c>
      <c r="H262" s="67" t="e">
        <f t="shared" si="27"/>
        <v>#DIV/0!</v>
      </c>
      <c r="I262" s="143" t="s">
        <v>70</v>
      </c>
    </row>
    <row r="263" spans="2:9" ht="24">
      <c r="B263" s="2">
        <v>26</v>
      </c>
      <c r="C263" s="205"/>
      <c r="F263" s="67">
        <f t="shared" si="21"/>
        <v>0</v>
      </c>
      <c r="G263" s="67" t="e">
        <f t="shared" si="26"/>
        <v>#DIV/0!</v>
      </c>
      <c r="H263" s="67" t="e">
        <f t="shared" si="27"/>
        <v>#DIV/0!</v>
      </c>
      <c r="I263" s="143" t="s">
        <v>71</v>
      </c>
    </row>
    <row r="264" spans="2:9" ht="24">
      <c r="B264" s="2">
        <v>27</v>
      </c>
      <c r="C264" s="205"/>
      <c r="F264" s="67">
        <f t="shared" si="21"/>
        <v>0</v>
      </c>
      <c r="G264" s="67" t="e">
        <f t="shared" si="26"/>
        <v>#DIV/0!</v>
      </c>
      <c r="H264" s="67" t="e">
        <f t="shared" si="27"/>
        <v>#DIV/0!</v>
      </c>
      <c r="I264" s="143" t="s">
        <v>72</v>
      </c>
    </row>
    <row r="265" spans="2:9" ht="24">
      <c r="B265" s="2">
        <v>28</v>
      </c>
      <c r="C265" s="205"/>
      <c r="F265" s="67">
        <f t="shared" si="21"/>
        <v>0</v>
      </c>
      <c r="G265" s="67" t="e">
        <f t="shared" si="26"/>
        <v>#DIV/0!</v>
      </c>
      <c r="H265" s="67" t="e">
        <f t="shared" si="27"/>
        <v>#DIV/0!</v>
      </c>
      <c r="I265" s="143" t="s">
        <v>73</v>
      </c>
    </row>
    <row r="266" spans="2:9" ht="24">
      <c r="B266" s="2">
        <v>29</v>
      </c>
      <c r="C266" s="205"/>
      <c r="F266" s="67">
        <f t="shared" si="21"/>
        <v>0</v>
      </c>
      <c r="G266" s="67" t="e">
        <f t="shared" si="26"/>
        <v>#DIV/0!</v>
      </c>
      <c r="H266" s="67" t="e">
        <f t="shared" si="27"/>
        <v>#DIV/0!</v>
      </c>
      <c r="I266" s="143" t="s">
        <v>74</v>
      </c>
    </row>
    <row r="267" spans="2:9" ht="24">
      <c r="B267" s="2">
        <v>30</v>
      </c>
      <c r="C267" s="205"/>
      <c r="F267" s="67">
        <f t="shared" si="21"/>
        <v>0</v>
      </c>
      <c r="G267" s="67" t="e">
        <f t="shared" si="26"/>
        <v>#DIV/0!</v>
      </c>
      <c r="H267" s="67" t="e">
        <f t="shared" si="27"/>
        <v>#DIV/0!</v>
      </c>
      <c r="I267" s="143" t="s">
        <v>92</v>
      </c>
    </row>
    <row r="268" spans="2:9" ht="24">
      <c r="B268" s="2">
        <v>31</v>
      </c>
      <c r="C268" s="205"/>
      <c r="F268" s="67">
        <f t="shared" si="21"/>
        <v>0</v>
      </c>
      <c r="G268" s="67" t="e">
        <f t="shared" si="26"/>
        <v>#DIV/0!</v>
      </c>
      <c r="H268" s="67" t="e">
        <f t="shared" si="27"/>
        <v>#DIV/0!</v>
      </c>
      <c r="I268" s="143" t="s">
        <v>93</v>
      </c>
    </row>
    <row r="269" spans="2:9" ht="24">
      <c r="B269" s="2">
        <v>32</v>
      </c>
      <c r="C269" s="205"/>
      <c r="F269" s="67">
        <f t="shared" si="21"/>
        <v>0</v>
      </c>
      <c r="G269" s="67" t="e">
        <f t="shared" si="26"/>
        <v>#DIV/0!</v>
      </c>
      <c r="H269" s="67" t="e">
        <f t="shared" si="27"/>
        <v>#DIV/0!</v>
      </c>
      <c r="I269" s="143" t="s">
        <v>94</v>
      </c>
    </row>
    <row r="270" spans="2:9" ht="24">
      <c r="B270" s="2">
        <v>33</v>
      </c>
      <c r="C270" s="205"/>
      <c r="F270" s="67">
        <f t="shared" si="21"/>
        <v>0</v>
      </c>
      <c r="G270" s="67" t="e">
        <f t="shared" si="26"/>
        <v>#DIV/0!</v>
      </c>
      <c r="H270" s="67" t="e">
        <f t="shared" si="27"/>
        <v>#DIV/0!</v>
      </c>
      <c r="I270" s="143" t="s">
        <v>95</v>
      </c>
    </row>
    <row r="271" spans="2:12" s="147" customFormat="1" ht="24">
      <c r="B271" s="144">
        <v>34</v>
      </c>
      <c r="C271" s="205"/>
      <c r="D271" s="145"/>
      <c r="E271" s="145"/>
      <c r="F271" s="145">
        <f t="shared" si="21"/>
        <v>0</v>
      </c>
      <c r="G271" s="145" t="e">
        <f t="shared" si="26"/>
        <v>#DIV/0!</v>
      </c>
      <c r="H271" s="145" t="e">
        <f t="shared" si="27"/>
        <v>#DIV/0!</v>
      </c>
      <c r="I271" s="146" t="s">
        <v>104</v>
      </c>
      <c r="J271" s="225"/>
      <c r="K271" s="225"/>
      <c r="L271" s="225"/>
    </row>
    <row r="272" spans="2:9" ht="24">
      <c r="B272" s="2">
        <v>1</v>
      </c>
      <c r="C272" s="205"/>
      <c r="F272" s="67">
        <f t="shared" si="21"/>
        <v>0</v>
      </c>
      <c r="G272" s="67" t="e">
        <f t="shared" si="26"/>
        <v>#DIV/0!</v>
      </c>
      <c r="H272" s="67" t="e">
        <f t="shared" si="27"/>
        <v>#DIV/0!</v>
      </c>
      <c r="I272" s="143" t="s">
        <v>42</v>
      </c>
    </row>
    <row r="273" spans="2:9" ht="24">
      <c r="B273" s="2">
        <v>2</v>
      </c>
      <c r="C273" s="205"/>
      <c r="F273" s="67">
        <f t="shared" si="21"/>
        <v>0</v>
      </c>
      <c r="G273" s="67" t="e">
        <f t="shared" si="26"/>
        <v>#DIV/0!</v>
      </c>
      <c r="H273" s="67" t="e">
        <f t="shared" si="27"/>
        <v>#DIV/0!</v>
      </c>
      <c r="I273" s="143" t="s">
        <v>43</v>
      </c>
    </row>
    <row r="274" spans="2:9" ht="24">
      <c r="B274" s="2">
        <v>3</v>
      </c>
      <c r="C274" s="205"/>
      <c r="F274" s="67">
        <f t="shared" si="21"/>
        <v>0</v>
      </c>
      <c r="G274" s="67" t="e">
        <f t="shared" si="26"/>
        <v>#DIV/0!</v>
      </c>
      <c r="H274" s="67" t="e">
        <f t="shared" si="27"/>
        <v>#DIV/0!</v>
      </c>
      <c r="I274" s="143" t="s">
        <v>44</v>
      </c>
    </row>
    <row r="275" spans="2:9" ht="24">
      <c r="B275" s="2">
        <v>4</v>
      </c>
      <c r="C275" s="205"/>
      <c r="F275" s="67">
        <f aca="true" t="shared" si="28" ref="F275:F337">E275*0.0864</f>
        <v>0</v>
      </c>
      <c r="G275" s="67" t="e">
        <f t="shared" si="26"/>
        <v>#DIV/0!</v>
      </c>
      <c r="H275" s="67" t="e">
        <f t="shared" si="27"/>
        <v>#DIV/0!</v>
      </c>
      <c r="I275" s="143" t="s">
        <v>45</v>
      </c>
    </row>
    <row r="276" spans="2:9" ht="24">
      <c r="B276" s="2">
        <v>5</v>
      </c>
      <c r="C276" s="205"/>
      <c r="F276" s="67">
        <f t="shared" si="28"/>
        <v>0</v>
      </c>
      <c r="G276" s="67" t="e">
        <f t="shared" si="26"/>
        <v>#DIV/0!</v>
      </c>
      <c r="H276" s="67" t="e">
        <f t="shared" si="27"/>
        <v>#DIV/0!</v>
      </c>
      <c r="I276" s="143" t="s">
        <v>46</v>
      </c>
    </row>
    <row r="277" spans="2:9" ht="24">
      <c r="B277" s="2">
        <v>6</v>
      </c>
      <c r="C277" s="205"/>
      <c r="F277" s="67">
        <f t="shared" si="28"/>
        <v>0</v>
      </c>
      <c r="G277" s="67" t="e">
        <f t="shared" si="26"/>
        <v>#DIV/0!</v>
      </c>
      <c r="H277" s="67" t="e">
        <f t="shared" si="27"/>
        <v>#DIV/0!</v>
      </c>
      <c r="I277" s="143" t="s">
        <v>47</v>
      </c>
    </row>
    <row r="278" spans="2:9" ht="24">
      <c r="B278" s="2">
        <v>7</v>
      </c>
      <c r="C278" s="205"/>
      <c r="F278" s="67">
        <f t="shared" si="28"/>
        <v>0</v>
      </c>
      <c r="G278" s="67" t="e">
        <f t="shared" si="26"/>
        <v>#DIV/0!</v>
      </c>
      <c r="H278" s="67" t="e">
        <f t="shared" si="27"/>
        <v>#DIV/0!</v>
      </c>
      <c r="I278" s="143" t="s">
        <v>48</v>
      </c>
    </row>
    <row r="279" spans="2:9" ht="24">
      <c r="B279" s="2">
        <v>8</v>
      </c>
      <c r="C279" s="205"/>
      <c r="F279" s="67">
        <f t="shared" si="28"/>
        <v>0</v>
      </c>
      <c r="G279" s="67" t="e">
        <f t="shared" si="26"/>
        <v>#DIV/0!</v>
      </c>
      <c r="H279" s="67" t="e">
        <f t="shared" si="27"/>
        <v>#DIV/0!</v>
      </c>
      <c r="I279" s="2" t="s">
        <v>75</v>
      </c>
    </row>
    <row r="280" spans="2:9" ht="24">
      <c r="B280" s="2">
        <v>9</v>
      </c>
      <c r="C280" s="205"/>
      <c r="F280" s="67">
        <f t="shared" si="28"/>
        <v>0</v>
      </c>
      <c r="G280" s="67" t="e">
        <f t="shared" si="26"/>
        <v>#DIV/0!</v>
      </c>
      <c r="H280" s="67" t="e">
        <f t="shared" si="27"/>
        <v>#DIV/0!</v>
      </c>
      <c r="I280" s="143" t="s">
        <v>76</v>
      </c>
    </row>
    <row r="281" spans="2:9" ht="24">
      <c r="B281" s="2">
        <v>10</v>
      </c>
      <c r="C281" s="205"/>
      <c r="F281" s="67">
        <f t="shared" si="28"/>
        <v>0</v>
      </c>
      <c r="G281" s="67" t="e">
        <f t="shared" si="26"/>
        <v>#DIV/0!</v>
      </c>
      <c r="H281" s="67" t="e">
        <f t="shared" si="27"/>
        <v>#DIV/0!</v>
      </c>
      <c r="I281" s="143" t="s">
        <v>77</v>
      </c>
    </row>
    <row r="282" spans="2:9" ht="24">
      <c r="B282" s="2">
        <v>11</v>
      </c>
      <c r="C282" s="205"/>
      <c r="F282" s="67">
        <f t="shared" si="28"/>
        <v>0</v>
      </c>
      <c r="G282" s="67" t="e">
        <f t="shared" si="26"/>
        <v>#DIV/0!</v>
      </c>
      <c r="H282" s="67" t="e">
        <f t="shared" si="27"/>
        <v>#DIV/0!</v>
      </c>
      <c r="I282" s="143" t="s">
        <v>78</v>
      </c>
    </row>
    <row r="283" spans="2:9" ht="24">
      <c r="B283" s="2">
        <v>12</v>
      </c>
      <c r="C283" s="205"/>
      <c r="F283" s="67">
        <f t="shared" si="28"/>
        <v>0</v>
      </c>
      <c r="G283" s="67" t="e">
        <f t="shared" si="26"/>
        <v>#DIV/0!</v>
      </c>
      <c r="H283" s="67" t="e">
        <f t="shared" si="27"/>
        <v>#DIV/0!</v>
      </c>
      <c r="I283" s="143" t="s">
        <v>79</v>
      </c>
    </row>
    <row r="284" spans="2:9" ht="24">
      <c r="B284" s="2">
        <v>13</v>
      </c>
      <c r="C284" s="205"/>
      <c r="F284" s="67">
        <f t="shared" si="28"/>
        <v>0</v>
      </c>
      <c r="G284" s="67" t="e">
        <f t="shared" si="26"/>
        <v>#DIV/0!</v>
      </c>
      <c r="H284" s="67" t="e">
        <f t="shared" si="27"/>
        <v>#DIV/0!</v>
      </c>
      <c r="I284" s="143" t="s">
        <v>80</v>
      </c>
    </row>
    <row r="285" spans="2:9" ht="24">
      <c r="B285" s="2">
        <v>14</v>
      </c>
      <c r="C285" s="205"/>
      <c r="F285" s="67">
        <f t="shared" si="28"/>
        <v>0</v>
      </c>
      <c r="G285" s="67" t="e">
        <f t="shared" si="26"/>
        <v>#DIV/0!</v>
      </c>
      <c r="H285" s="67" t="e">
        <f t="shared" si="27"/>
        <v>#DIV/0!</v>
      </c>
      <c r="I285" s="143" t="s">
        <v>81</v>
      </c>
    </row>
    <row r="286" spans="2:9" ht="24">
      <c r="B286" s="2">
        <v>15</v>
      </c>
      <c r="C286" s="205"/>
      <c r="F286" s="67">
        <f t="shared" si="28"/>
        <v>0</v>
      </c>
      <c r="G286" s="67" t="e">
        <f t="shared" si="26"/>
        <v>#DIV/0!</v>
      </c>
      <c r="H286" s="67" t="e">
        <f t="shared" si="27"/>
        <v>#DIV/0!</v>
      </c>
      <c r="I286" s="143" t="s">
        <v>82</v>
      </c>
    </row>
    <row r="287" spans="2:9" ht="24">
      <c r="B287" s="2">
        <v>16</v>
      </c>
      <c r="C287" s="205"/>
      <c r="F287" s="67">
        <f t="shared" si="28"/>
        <v>0</v>
      </c>
      <c r="G287" s="67" t="e">
        <f t="shared" si="26"/>
        <v>#DIV/0!</v>
      </c>
      <c r="H287" s="67" t="e">
        <f t="shared" si="27"/>
        <v>#DIV/0!</v>
      </c>
      <c r="I287" s="143" t="s">
        <v>83</v>
      </c>
    </row>
    <row r="288" spans="2:9" ht="24">
      <c r="B288" s="2">
        <v>17</v>
      </c>
      <c r="C288" s="205"/>
      <c r="F288" s="67">
        <f t="shared" si="28"/>
        <v>0</v>
      </c>
      <c r="G288" s="67" t="e">
        <f t="shared" si="26"/>
        <v>#DIV/0!</v>
      </c>
      <c r="H288" s="67" t="e">
        <f t="shared" si="27"/>
        <v>#DIV/0!</v>
      </c>
      <c r="I288" s="143" t="s">
        <v>84</v>
      </c>
    </row>
    <row r="289" spans="2:9" ht="24">
      <c r="B289" s="2">
        <v>18</v>
      </c>
      <c r="C289" s="205"/>
      <c r="F289" s="67">
        <f t="shared" si="28"/>
        <v>0</v>
      </c>
      <c r="G289" s="67" t="e">
        <f t="shared" si="26"/>
        <v>#DIV/0!</v>
      </c>
      <c r="H289" s="67" t="e">
        <f t="shared" si="27"/>
        <v>#DIV/0!</v>
      </c>
      <c r="I289" s="143" t="s">
        <v>85</v>
      </c>
    </row>
    <row r="290" spans="2:9" ht="24">
      <c r="B290" s="2">
        <v>19</v>
      </c>
      <c r="C290" s="205"/>
      <c r="F290" s="67">
        <f t="shared" si="28"/>
        <v>0</v>
      </c>
      <c r="G290" s="67" t="e">
        <f t="shared" si="26"/>
        <v>#DIV/0!</v>
      </c>
      <c r="H290" s="67" t="e">
        <f t="shared" si="27"/>
        <v>#DIV/0!</v>
      </c>
      <c r="I290" s="143" t="s">
        <v>86</v>
      </c>
    </row>
    <row r="291" spans="2:9" ht="24">
      <c r="B291" s="2">
        <v>20</v>
      </c>
      <c r="C291" s="205"/>
      <c r="F291" s="67">
        <f t="shared" si="28"/>
        <v>0</v>
      </c>
      <c r="G291" s="67" t="e">
        <f t="shared" si="26"/>
        <v>#DIV/0!</v>
      </c>
      <c r="H291" s="67" t="e">
        <f t="shared" si="27"/>
        <v>#DIV/0!</v>
      </c>
      <c r="I291" s="143" t="s">
        <v>87</v>
      </c>
    </row>
    <row r="292" spans="2:9" ht="24">
      <c r="B292" s="2">
        <v>21</v>
      </c>
      <c r="C292" s="205"/>
      <c r="F292" s="67">
        <f t="shared" si="28"/>
        <v>0</v>
      </c>
      <c r="G292" s="67" t="e">
        <f t="shared" si="26"/>
        <v>#DIV/0!</v>
      </c>
      <c r="H292" s="67" t="e">
        <f t="shared" si="27"/>
        <v>#DIV/0!</v>
      </c>
      <c r="I292" s="143" t="s">
        <v>88</v>
      </c>
    </row>
    <row r="293" spans="2:9" ht="24">
      <c r="B293" s="2">
        <v>22</v>
      </c>
      <c r="C293" s="205"/>
      <c r="F293" s="67">
        <f t="shared" si="28"/>
        <v>0</v>
      </c>
      <c r="G293" s="67" t="e">
        <f t="shared" si="26"/>
        <v>#DIV/0!</v>
      </c>
      <c r="H293" s="67" t="e">
        <f t="shared" si="27"/>
        <v>#DIV/0!</v>
      </c>
      <c r="I293" s="143" t="s">
        <v>89</v>
      </c>
    </row>
    <row r="294" spans="2:9" ht="24">
      <c r="B294" s="2">
        <v>23</v>
      </c>
      <c r="C294" s="205"/>
      <c r="F294" s="67">
        <f t="shared" si="28"/>
        <v>0</v>
      </c>
      <c r="G294" s="67" t="e">
        <f t="shared" si="26"/>
        <v>#DIV/0!</v>
      </c>
      <c r="H294" s="67" t="e">
        <f t="shared" si="27"/>
        <v>#DIV/0!</v>
      </c>
      <c r="I294" s="143" t="s">
        <v>90</v>
      </c>
    </row>
    <row r="295" spans="2:15" ht="24">
      <c r="B295" s="2">
        <v>24</v>
      </c>
      <c r="C295" s="205"/>
      <c r="F295" s="67">
        <f t="shared" si="28"/>
        <v>0</v>
      </c>
      <c r="I295" s="143" t="s">
        <v>91</v>
      </c>
      <c r="N295" s="67" t="e">
        <f>+AVERAGE(J295:L295)</f>
        <v>#DIV/0!</v>
      </c>
      <c r="O295" s="67" t="e">
        <f>N295*F295</f>
        <v>#DIV/0!</v>
      </c>
    </row>
    <row r="296" spans="2:15" ht="24">
      <c r="B296" s="2">
        <v>25</v>
      </c>
      <c r="C296" s="205"/>
      <c r="F296" s="67">
        <f t="shared" si="28"/>
        <v>0</v>
      </c>
      <c r="I296" s="143" t="s">
        <v>70</v>
      </c>
      <c r="N296" s="67" t="e">
        <f>+AVERAGE(J296:L296)</f>
        <v>#DIV/0!</v>
      </c>
      <c r="O296" s="67" t="e">
        <f>N296*F296</f>
        <v>#DIV/0!</v>
      </c>
    </row>
    <row r="297" spans="2:9" ht="24">
      <c r="B297" s="2">
        <v>26</v>
      </c>
      <c r="C297" s="205"/>
      <c r="F297" s="67">
        <f t="shared" si="28"/>
        <v>0</v>
      </c>
      <c r="G297" s="67" t="e">
        <f aca="true" t="shared" si="29" ref="G297:G335">+AVERAGE(J297:L297)</f>
        <v>#DIV/0!</v>
      </c>
      <c r="H297" s="67" t="e">
        <f aca="true" t="shared" si="30" ref="H297:H335">G297*F297</f>
        <v>#DIV/0!</v>
      </c>
      <c r="I297" s="143" t="s">
        <v>71</v>
      </c>
    </row>
    <row r="298" spans="2:9" ht="24">
      <c r="B298" s="2">
        <v>27</v>
      </c>
      <c r="C298" s="205"/>
      <c r="F298" s="67">
        <f t="shared" si="28"/>
        <v>0</v>
      </c>
      <c r="G298" s="67" t="e">
        <f t="shared" si="29"/>
        <v>#DIV/0!</v>
      </c>
      <c r="H298" s="67" t="e">
        <f t="shared" si="30"/>
        <v>#DIV/0!</v>
      </c>
      <c r="I298" s="143" t="s">
        <v>72</v>
      </c>
    </row>
    <row r="299" spans="2:9" ht="24">
      <c r="B299" s="2">
        <v>28</v>
      </c>
      <c r="C299" s="205"/>
      <c r="F299" s="67">
        <f t="shared" si="28"/>
        <v>0</v>
      </c>
      <c r="G299" s="67" t="e">
        <f t="shared" si="29"/>
        <v>#DIV/0!</v>
      </c>
      <c r="H299" s="67" t="e">
        <f t="shared" si="30"/>
        <v>#DIV/0!</v>
      </c>
      <c r="I299" s="143" t="s">
        <v>73</v>
      </c>
    </row>
    <row r="300" spans="2:9" ht="24">
      <c r="B300" s="2">
        <v>29</v>
      </c>
      <c r="C300" s="205"/>
      <c r="F300" s="67">
        <f t="shared" si="28"/>
        <v>0</v>
      </c>
      <c r="G300" s="67" t="e">
        <f t="shared" si="29"/>
        <v>#DIV/0!</v>
      </c>
      <c r="H300" s="67" t="e">
        <f t="shared" si="30"/>
        <v>#DIV/0!</v>
      </c>
      <c r="I300" s="143" t="s">
        <v>74</v>
      </c>
    </row>
    <row r="301" spans="2:12" s="180" customFormat="1" ht="24.75" thickBot="1">
      <c r="B301" s="176">
        <v>30</v>
      </c>
      <c r="C301" s="205"/>
      <c r="D301" s="177"/>
      <c r="E301" s="177"/>
      <c r="F301" s="177">
        <f t="shared" si="28"/>
        <v>0</v>
      </c>
      <c r="G301" s="177" t="e">
        <f t="shared" si="29"/>
        <v>#DIV/0!</v>
      </c>
      <c r="H301" s="177" t="e">
        <f t="shared" si="30"/>
        <v>#DIV/0!</v>
      </c>
      <c r="I301" s="178" t="s">
        <v>92</v>
      </c>
      <c r="J301" s="202"/>
      <c r="K301" s="202"/>
      <c r="L301" s="202"/>
    </row>
    <row r="302" spans="2:9" ht="24">
      <c r="B302" s="2">
        <v>1</v>
      </c>
      <c r="C302" s="205"/>
      <c r="F302" s="67">
        <f t="shared" si="28"/>
        <v>0</v>
      </c>
      <c r="G302" s="67" t="e">
        <f t="shared" si="29"/>
        <v>#DIV/0!</v>
      </c>
      <c r="H302" s="67" t="e">
        <f t="shared" si="30"/>
        <v>#DIV/0!</v>
      </c>
      <c r="I302" s="143" t="s">
        <v>42</v>
      </c>
    </row>
    <row r="303" spans="2:9" ht="24">
      <c r="B303" s="2">
        <v>2</v>
      </c>
      <c r="C303" s="205"/>
      <c r="F303" s="67">
        <f t="shared" si="28"/>
        <v>0</v>
      </c>
      <c r="G303" s="67" t="e">
        <f t="shared" si="29"/>
        <v>#DIV/0!</v>
      </c>
      <c r="H303" s="67" t="e">
        <f t="shared" si="30"/>
        <v>#DIV/0!</v>
      </c>
      <c r="I303" s="143" t="s">
        <v>43</v>
      </c>
    </row>
    <row r="304" spans="2:9" ht="24">
      <c r="B304" s="2">
        <v>3</v>
      </c>
      <c r="C304" s="205"/>
      <c r="F304" s="67">
        <f t="shared" si="28"/>
        <v>0</v>
      </c>
      <c r="G304" s="67" t="e">
        <f t="shared" si="29"/>
        <v>#DIV/0!</v>
      </c>
      <c r="H304" s="67" t="e">
        <f t="shared" si="30"/>
        <v>#DIV/0!</v>
      </c>
      <c r="I304" s="143" t="s">
        <v>44</v>
      </c>
    </row>
    <row r="305" spans="2:9" ht="24">
      <c r="B305" s="144">
        <v>4</v>
      </c>
      <c r="C305" s="205"/>
      <c r="F305" s="67">
        <f t="shared" si="28"/>
        <v>0</v>
      </c>
      <c r="G305" s="67" t="e">
        <f t="shared" si="29"/>
        <v>#DIV/0!</v>
      </c>
      <c r="H305" s="67" t="e">
        <f t="shared" si="30"/>
        <v>#DIV/0!</v>
      </c>
      <c r="I305" s="143" t="s">
        <v>45</v>
      </c>
    </row>
    <row r="306" spans="2:9" ht="24">
      <c r="B306" s="2">
        <v>5</v>
      </c>
      <c r="C306" s="205"/>
      <c r="F306" s="67">
        <f t="shared" si="28"/>
        <v>0</v>
      </c>
      <c r="G306" s="67" t="e">
        <f t="shared" si="29"/>
        <v>#DIV/0!</v>
      </c>
      <c r="H306" s="67" t="e">
        <f t="shared" si="30"/>
        <v>#DIV/0!</v>
      </c>
      <c r="I306" s="143" t="s">
        <v>46</v>
      </c>
    </row>
    <row r="307" spans="2:9" ht="24">
      <c r="B307" s="2">
        <v>6</v>
      </c>
      <c r="C307" s="205"/>
      <c r="F307" s="67">
        <f t="shared" si="28"/>
        <v>0</v>
      </c>
      <c r="G307" s="67" t="e">
        <f t="shared" si="29"/>
        <v>#DIV/0!</v>
      </c>
      <c r="H307" s="67" t="e">
        <f t="shared" si="30"/>
        <v>#DIV/0!</v>
      </c>
      <c r="I307" s="143" t="s">
        <v>47</v>
      </c>
    </row>
    <row r="308" spans="2:9" ht="24">
      <c r="B308" s="2">
        <v>7</v>
      </c>
      <c r="C308" s="205"/>
      <c r="F308" s="67">
        <f t="shared" si="28"/>
        <v>0</v>
      </c>
      <c r="G308" s="67" t="e">
        <f t="shared" si="29"/>
        <v>#DIV/0!</v>
      </c>
      <c r="H308" s="67" t="e">
        <f t="shared" si="30"/>
        <v>#DIV/0!</v>
      </c>
      <c r="I308" s="143" t="s">
        <v>48</v>
      </c>
    </row>
    <row r="309" spans="2:9" ht="24">
      <c r="B309" s="2">
        <v>8</v>
      </c>
      <c r="C309" s="205"/>
      <c r="F309" s="67">
        <f t="shared" si="28"/>
        <v>0</v>
      </c>
      <c r="G309" s="67" t="e">
        <f t="shared" si="29"/>
        <v>#DIV/0!</v>
      </c>
      <c r="H309" s="67" t="e">
        <f t="shared" si="30"/>
        <v>#DIV/0!</v>
      </c>
      <c r="I309" s="143" t="s">
        <v>75</v>
      </c>
    </row>
    <row r="310" spans="2:9" ht="24">
      <c r="B310" s="2">
        <v>9</v>
      </c>
      <c r="C310" s="205"/>
      <c r="F310" s="67">
        <f t="shared" si="28"/>
        <v>0</v>
      </c>
      <c r="G310" s="67" t="e">
        <f t="shared" si="29"/>
        <v>#DIV/0!</v>
      </c>
      <c r="H310" s="67" t="e">
        <f t="shared" si="30"/>
        <v>#DIV/0!</v>
      </c>
      <c r="I310" s="143" t="s">
        <v>76</v>
      </c>
    </row>
    <row r="311" spans="2:9" ht="24">
      <c r="B311" s="2">
        <v>10</v>
      </c>
      <c r="C311" s="205"/>
      <c r="F311" s="67">
        <f t="shared" si="28"/>
        <v>0</v>
      </c>
      <c r="G311" s="67" t="e">
        <f t="shared" si="29"/>
        <v>#DIV/0!</v>
      </c>
      <c r="H311" s="67" t="e">
        <f t="shared" si="30"/>
        <v>#DIV/0!</v>
      </c>
      <c r="I311" s="143" t="s">
        <v>77</v>
      </c>
    </row>
    <row r="312" spans="2:9" ht="24">
      <c r="B312" s="2">
        <v>11</v>
      </c>
      <c r="C312" s="205"/>
      <c r="F312" s="67">
        <f t="shared" si="28"/>
        <v>0</v>
      </c>
      <c r="G312" s="67" t="e">
        <f t="shared" si="29"/>
        <v>#DIV/0!</v>
      </c>
      <c r="H312" s="67" t="e">
        <f t="shared" si="30"/>
        <v>#DIV/0!</v>
      </c>
      <c r="I312" s="143" t="s">
        <v>78</v>
      </c>
    </row>
    <row r="313" spans="2:9" ht="24">
      <c r="B313" s="2">
        <v>12</v>
      </c>
      <c r="C313" s="205"/>
      <c r="F313" s="67">
        <f t="shared" si="28"/>
        <v>0</v>
      </c>
      <c r="G313" s="67" t="e">
        <f t="shared" si="29"/>
        <v>#DIV/0!</v>
      </c>
      <c r="H313" s="67" t="e">
        <f t="shared" si="30"/>
        <v>#DIV/0!</v>
      </c>
      <c r="I313" s="143" t="s">
        <v>79</v>
      </c>
    </row>
    <row r="314" spans="2:9" ht="24">
      <c r="B314" s="2">
        <v>13</v>
      </c>
      <c r="C314" s="205"/>
      <c r="F314" s="67">
        <f t="shared" si="28"/>
        <v>0</v>
      </c>
      <c r="G314" s="67" t="e">
        <f t="shared" si="29"/>
        <v>#DIV/0!</v>
      </c>
      <c r="H314" s="67" t="e">
        <f t="shared" si="30"/>
        <v>#DIV/0!</v>
      </c>
      <c r="I314" s="143" t="s">
        <v>80</v>
      </c>
    </row>
    <row r="315" spans="2:9" ht="24">
      <c r="B315" s="2">
        <v>14</v>
      </c>
      <c r="C315" s="205"/>
      <c r="F315" s="67">
        <f t="shared" si="28"/>
        <v>0</v>
      </c>
      <c r="G315" s="67" t="e">
        <f t="shared" si="29"/>
        <v>#DIV/0!</v>
      </c>
      <c r="H315" s="67" t="e">
        <f t="shared" si="30"/>
        <v>#DIV/0!</v>
      </c>
      <c r="I315" s="143" t="s">
        <v>81</v>
      </c>
    </row>
    <row r="316" spans="2:9" ht="24">
      <c r="B316" s="2">
        <v>15</v>
      </c>
      <c r="C316" s="205"/>
      <c r="F316" s="67">
        <f t="shared" si="28"/>
        <v>0</v>
      </c>
      <c r="G316" s="67" t="e">
        <f t="shared" si="29"/>
        <v>#DIV/0!</v>
      </c>
      <c r="H316" s="67" t="e">
        <f t="shared" si="30"/>
        <v>#DIV/0!</v>
      </c>
      <c r="I316" s="143" t="s">
        <v>82</v>
      </c>
    </row>
    <row r="317" spans="2:9" ht="24">
      <c r="B317" s="2">
        <v>16</v>
      </c>
      <c r="C317" s="205"/>
      <c r="F317" s="67">
        <f t="shared" si="28"/>
        <v>0</v>
      </c>
      <c r="G317" s="67" t="e">
        <f t="shared" si="29"/>
        <v>#DIV/0!</v>
      </c>
      <c r="H317" s="67" t="e">
        <f t="shared" si="30"/>
        <v>#DIV/0!</v>
      </c>
      <c r="I317" s="143" t="s">
        <v>83</v>
      </c>
    </row>
    <row r="318" spans="2:9" ht="24">
      <c r="B318" s="2">
        <v>17</v>
      </c>
      <c r="C318" s="205"/>
      <c r="F318" s="67">
        <f t="shared" si="28"/>
        <v>0</v>
      </c>
      <c r="G318" s="67" t="e">
        <f t="shared" si="29"/>
        <v>#DIV/0!</v>
      </c>
      <c r="H318" s="67" t="e">
        <f t="shared" si="30"/>
        <v>#DIV/0!</v>
      </c>
      <c r="I318" s="143" t="s">
        <v>84</v>
      </c>
    </row>
    <row r="319" spans="2:9" ht="24">
      <c r="B319" s="2">
        <v>18</v>
      </c>
      <c r="C319" s="205"/>
      <c r="F319" s="67">
        <f t="shared" si="28"/>
        <v>0</v>
      </c>
      <c r="G319" s="67" t="e">
        <f t="shared" si="29"/>
        <v>#DIV/0!</v>
      </c>
      <c r="H319" s="67" t="e">
        <f t="shared" si="30"/>
        <v>#DIV/0!</v>
      </c>
      <c r="I319" s="143" t="s">
        <v>85</v>
      </c>
    </row>
    <row r="320" spans="2:9" ht="24">
      <c r="B320" s="2">
        <v>19</v>
      </c>
      <c r="C320" s="205"/>
      <c r="F320" s="67">
        <f t="shared" si="28"/>
        <v>0</v>
      </c>
      <c r="G320" s="67" t="e">
        <f t="shared" si="29"/>
        <v>#DIV/0!</v>
      </c>
      <c r="H320" s="67" t="e">
        <f t="shared" si="30"/>
        <v>#DIV/0!</v>
      </c>
      <c r="I320" s="143" t="s">
        <v>86</v>
      </c>
    </row>
    <row r="321" spans="2:9" ht="24">
      <c r="B321" s="2">
        <v>20</v>
      </c>
      <c r="C321" s="205"/>
      <c r="F321" s="67">
        <f t="shared" si="28"/>
        <v>0</v>
      </c>
      <c r="G321" s="67" t="e">
        <f t="shared" si="29"/>
        <v>#DIV/0!</v>
      </c>
      <c r="H321" s="67" t="e">
        <f t="shared" si="30"/>
        <v>#DIV/0!</v>
      </c>
      <c r="I321" s="143" t="s">
        <v>87</v>
      </c>
    </row>
    <row r="322" spans="2:9" ht="24">
      <c r="B322" s="2">
        <v>21</v>
      </c>
      <c r="C322" s="205"/>
      <c r="F322" s="67">
        <f t="shared" si="28"/>
        <v>0</v>
      </c>
      <c r="G322" s="67" t="e">
        <f t="shared" si="29"/>
        <v>#DIV/0!</v>
      </c>
      <c r="H322" s="67" t="e">
        <f t="shared" si="30"/>
        <v>#DIV/0!</v>
      </c>
      <c r="I322" s="143" t="s">
        <v>88</v>
      </c>
    </row>
    <row r="323" spans="2:9" ht="24">
      <c r="B323" s="2">
        <v>22</v>
      </c>
      <c r="C323" s="205"/>
      <c r="F323" s="67">
        <f t="shared" si="28"/>
        <v>0</v>
      </c>
      <c r="G323" s="67" t="e">
        <f t="shared" si="29"/>
        <v>#DIV/0!</v>
      </c>
      <c r="H323" s="67" t="e">
        <f t="shared" si="30"/>
        <v>#DIV/0!</v>
      </c>
      <c r="I323" s="143" t="s">
        <v>89</v>
      </c>
    </row>
    <row r="324" spans="2:9" ht="24">
      <c r="B324" s="2">
        <v>23</v>
      </c>
      <c r="C324" s="205"/>
      <c r="F324" s="67">
        <f t="shared" si="28"/>
        <v>0</v>
      </c>
      <c r="G324" s="67" t="e">
        <f t="shared" si="29"/>
        <v>#DIV/0!</v>
      </c>
      <c r="H324" s="67" t="e">
        <f t="shared" si="30"/>
        <v>#DIV/0!</v>
      </c>
      <c r="I324" s="143" t="s">
        <v>90</v>
      </c>
    </row>
    <row r="325" spans="2:9" ht="24">
      <c r="B325" s="2">
        <v>24</v>
      </c>
      <c r="C325" s="205"/>
      <c r="F325" s="67">
        <f t="shared" si="28"/>
        <v>0</v>
      </c>
      <c r="G325" s="67" t="e">
        <f t="shared" si="29"/>
        <v>#DIV/0!</v>
      </c>
      <c r="H325" s="67" t="e">
        <f t="shared" si="30"/>
        <v>#DIV/0!</v>
      </c>
      <c r="I325" s="143" t="s">
        <v>91</v>
      </c>
    </row>
    <row r="326" spans="2:9" ht="24">
      <c r="B326" s="2">
        <v>25</v>
      </c>
      <c r="C326" s="205"/>
      <c r="F326" s="67">
        <f t="shared" si="28"/>
        <v>0</v>
      </c>
      <c r="G326" s="67" t="e">
        <f t="shared" si="29"/>
        <v>#DIV/0!</v>
      </c>
      <c r="H326" s="67" t="e">
        <f t="shared" si="30"/>
        <v>#DIV/0!</v>
      </c>
      <c r="I326" s="143" t="s">
        <v>70</v>
      </c>
    </row>
    <row r="327" spans="2:9" ht="24">
      <c r="B327" s="2">
        <v>26</v>
      </c>
      <c r="C327" s="205"/>
      <c r="F327" s="67">
        <f t="shared" si="28"/>
        <v>0</v>
      </c>
      <c r="G327" s="67" t="e">
        <f t="shared" si="29"/>
        <v>#DIV/0!</v>
      </c>
      <c r="H327" s="67" t="e">
        <f t="shared" si="30"/>
        <v>#DIV/0!</v>
      </c>
      <c r="I327" s="143" t="s">
        <v>71</v>
      </c>
    </row>
    <row r="328" spans="2:9" ht="24">
      <c r="B328" s="2">
        <v>27</v>
      </c>
      <c r="C328" s="205"/>
      <c r="F328" s="67">
        <f t="shared" si="28"/>
        <v>0</v>
      </c>
      <c r="G328" s="67" t="e">
        <f t="shared" si="29"/>
        <v>#DIV/0!</v>
      </c>
      <c r="H328" s="67" t="e">
        <f t="shared" si="30"/>
        <v>#DIV/0!</v>
      </c>
      <c r="I328" s="143" t="s">
        <v>72</v>
      </c>
    </row>
    <row r="329" spans="2:9" ht="24">
      <c r="B329" s="2">
        <v>28</v>
      </c>
      <c r="C329" s="205"/>
      <c r="F329" s="67">
        <f t="shared" si="28"/>
        <v>0</v>
      </c>
      <c r="G329" s="67" t="e">
        <f t="shared" si="29"/>
        <v>#DIV/0!</v>
      </c>
      <c r="H329" s="67" t="e">
        <f t="shared" si="30"/>
        <v>#DIV/0!</v>
      </c>
      <c r="I329" s="143" t="s">
        <v>73</v>
      </c>
    </row>
    <row r="330" spans="2:9" ht="24">
      <c r="B330" s="2">
        <v>29</v>
      </c>
      <c r="C330" s="205"/>
      <c r="F330" s="67">
        <f t="shared" si="28"/>
        <v>0</v>
      </c>
      <c r="G330" s="67" t="e">
        <f t="shared" si="29"/>
        <v>#DIV/0!</v>
      </c>
      <c r="H330" s="67" t="e">
        <f t="shared" si="30"/>
        <v>#DIV/0!</v>
      </c>
      <c r="I330" s="143" t="s">
        <v>74</v>
      </c>
    </row>
    <row r="331" spans="2:9" ht="24">
      <c r="B331" s="2">
        <v>30</v>
      </c>
      <c r="C331" s="205"/>
      <c r="F331" s="67">
        <f t="shared" si="28"/>
        <v>0</v>
      </c>
      <c r="G331" s="67" t="e">
        <f t="shared" si="29"/>
        <v>#DIV/0!</v>
      </c>
      <c r="H331" s="67" t="e">
        <f t="shared" si="30"/>
        <v>#DIV/0!</v>
      </c>
      <c r="I331" s="143" t="s">
        <v>92</v>
      </c>
    </row>
    <row r="332" spans="2:9" ht="24">
      <c r="B332" s="2">
        <v>31</v>
      </c>
      <c r="C332" s="205"/>
      <c r="F332" s="67">
        <f t="shared" si="28"/>
        <v>0</v>
      </c>
      <c r="G332" s="67" t="e">
        <f t="shared" si="29"/>
        <v>#DIV/0!</v>
      </c>
      <c r="H332" s="67" t="e">
        <f t="shared" si="30"/>
        <v>#DIV/0!</v>
      </c>
      <c r="I332" s="143" t="s">
        <v>93</v>
      </c>
    </row>
    <row r="333" spans="2:12" s="180" customFormat="1" ht="24.75" thickBot="1">
      <c r="B333" s="176">
        <v>32</v>
      </c>
      <c r="C333" s="205"/>
      <c r="D333" s="177"/>
      <c r="E333" s="177"/>
      <c r="F333" s="177">
        <f t="shared" si="28"/>
        <v>0</v>
      </c>
      <c r="G333" s="177" t="e">
        <f t="shared" si="29"/>
        <v>#DIV/0!</v>
      </c>
      <c r="H333" s="177" t="e">
        <f t="shared" si="30"/>
        <v>#DIV/0!</v>
      </c>
      <c r="I333" s="176" t="s">
        <v>94</v>
      </c>
      <c r="J333" s="202"/>
      <c r="K333" s="202"/>
      <c r="L333" s="202"/>
    </row>
    <row r="334" spans="2:9" ht="24">
      <c r="B334" s="2">
        <v>1</v>
      </c>
      <c r="C334" s="205"/>
      <c r="F334" s="67">
        <f t="shared" si="28"/>
        <v>0</v>
      </c>
      <c r="G334" s="67" t="e">
        <f t="shared" si="29"/>
        <v>#DIV/0!</v>
      </c>
      <c r="H334" s="67" t="e">
        <f t="shared" si="30"/>
        <v>#DIV/0!</v>
      </c>
      <c r="I334" s="143" t="s">
        <v>42</v>
      </c>
    </row>
    <row r="335" spans="2:9" ht="24">
      <c r="B335" s="2">
        <v>2</v>
      </c>
      <c r="C335" s="205"/>
      <c r="F335" s="67">
        <f t="shared" si="28"/>
        <v>0</v>
      </c>
      <c r="G335" s="67" t="e">
        <f t="shared" si="29"/>
        <v>#DIV/0!</v>
      </c>
      <c r="H335" s="67" t="e">
        <f t="shared" si="30"/>
        <v>#DIV/0!</v>
      </c>
      <c r="I335" s="143" t="s">
        <v>43</v>
      </c>
    </row>
    <row r="336" spans="2:9" ht="24">
      <c r="B336" s="2">
        <v>3</v>
      </c>
      <c r="C336" s="205"/>
      <c r="F336" s="67">
        <f t="shared" si="28"/>
        <v>0</v>
      </c>
      <c r="I336" s="143" t="s">
        <v>44</v>
      </c>
    </row>
    <row r="337" spans="2:9" ht="24">
      <c r="B337" s="144">
        <v>4</v>
      </c>
      <c r="C337" s="205"/>
      <c r="F337" s="67">
        <f t="shared" si="28"/>
        <v>0</v>
      </c>
      <c r="I337" s="143" t="s">
        <v>45</v>
      </c>
    </row>
    <row r="338" spans="2:9" ht="24">
      <c r="B338" s="2">
        <v>5</v>
      </c>
      <c r="C338" s="205"/>
      <c r="I338" s="143" t="s">
        <v>46</v>
      </c>
    </row>
    <row r="339" spans="2:9" ht="24">
      <c r="B339" s="2">
        <v>6</v>
      </c>
      <c r="C339" s="205"/>
      <c r="I339" s="143" t="s">
        <v>47</v>
      </c>
    </row>
    <row r="340" spans="2:9" ht="24">
      <c r="B340" s="2">
        <v>7</v>
      </c>
      <c r="C340" s="205"/>
      <c r="I340" s="143" t="s">
        <v>48</v>
      </c>
    </row>
    <row r="341" spans="2:9" ht="24">
      <c r="B341" s="2">
        <v>8</v>
      </c>
      <c r="C341" s="205"/>
      <c r="I341" s="143" t="s">
        <v>75</v>
      </c>
    </row>
    <row r="342" spans="2:9" ht="24">
      <c r="B342" s="2">
        <v>9</v>
      </c>
      <c r="C342" s="205"/>
      <c r="I342" s="143" t="s">
        <v>76</v>
      </c>
    </row>
    <row r="343" spans="2:9" ht="24">
      <c r="B343" s="2">
        <v>10</v>
      </c>
      <c r="C343" s="205"/>
      <c r="I343" s="143" t="s">
        <v>77</v>
      </c>
    </row>
    <row r="344" spans="2:9" ht="24">
      <c r="B344" s="2">
        <v>11</v>
      </c>
      <c r="C344" s="205"/>
      <c r="I344" s="143" t="s">
        <v>78</v>
      </c>
    </row>
    <row r="345" spans="2:9" ht="24">
      <c r="B345" s="2">
        <v>12</v>
      </c>
      <c r="C345" s="205"/>
      <c r="I345" s="143" t="s">
        <v>79</v>
      </c>
    </row>
    <row r="346" spans="2:9" ht="24">
      <c r="B346" s="2">
        <v>13</v>
      </c>
      <c r="C346" s="205"/>
      <c r="I346" s="143" t="s">
        <v>80</v>
      </c>
    </row>
    <row r="347" spans="2:9" ht="24">
      <c r="B347" s="2">
        <v>14</v>
      </c>
      <c r="C347" s="205"/>
      <c r="I347" s="143" t="s">
        <v>81</v>
      </c>
    </row>
    <row r="348" spans="2:9" ht="24">
      <c r="B348" s="2">
        <v>15</v>
      </c>
      <c r="C348" s="205"/>
      <c r="I348" s="143" t="s">
        <v>82</v>
      </c>
    </row>
    <row r="349" spans="2:9" ht="24">
      <c r="B349" s="2">
        <v>16</v>
      </c>
      <c r="C349" s="205"/>
      <c r="I349" s="143" t="s">
        <v>83</v>
      </c>
    </row>
    <row r="350" spans="2:9" ht="24">
      <c r="B350" s="2">
        <v>17</v>
      </c>
      <c r="C350" s="205"/>
      <c r="I350" s="143" t="s">
        <v>84</v>
      </c>
    </row>
    <row r="351" spans="2:9" ht="24">
      <c r="B351" s="2">
        <v>18</v>
      </c>
      <c r="C351" s="205"/>
      <c r="I351" s="143" t="s">
        <v>85</v>
      </c>
    </row>
    <row r="352" spans="2:9" ht="24">
      <c r="B352" s="2">
        <v>19</v>
      </c>
      <c r="C352" s="205"/>
      <c r="I352" s="143" t="s">
        <v>86</v>
      </c>
    </row>
    <row r="353" spans="2:9" ht="24">
      <c r="B353" s="2">
        <v>20</v>
      </c>
      <c r="C353" s="205"/>
      <c r="I353" s="143" t="s">
        <v>87</v>
      </c>
    </row>
    <row r="354" spans="2:9" ht="24">
      <c r="B354" s="2">
        <v>21</v>
      </c>
      <c r="C354" s="205"/>
      <c r="I354" s="143" t="s">
        <v>88</v>
      </c>
    </row>
    <row r="355" spans="2:9" ht="24">
      <c r="B355" s="2">
        <v>22</v>
      </c>
      <c r="C355" s="205"/>
      <c r="I355" s="143" t="s">
        <v>89</v>
      </c>
    </row>
    <row r="356" spans="2:9" ht="24">
      <c r="B356" s="2">
        <v>23</v>
      </c>
      <c r="C356" s="205"/>
      <c r="I356" s="143" t="s">
        <v>90</v>
      </c>
    </row>
    <row r="357" spans="2:9" ht="24">
      <c r="B357" s="2">
        <v>24</v>
      </c>
      <c r="C357" s="205"/>
      <c r="I357" s="143" t="s">
        <v>91</v>
      </c>
    </row>
    <row r="358" spans="2:9" ht="24">
      <c r="B358" s="2">
        <v>25</v>
      </c>
      <c r="C358" s="205"/>
      <c r="I358" s="143" t="s">
        <v>70</v>
      </c>
    </row>
    <row r="359" spans="2:9" ht="24">
      <c r="B359" s="2">
        <v>26</v>
      </c>
      <c r="C359" s="205"/>
      <c r="I359" s="143" t="s">
        <v>71</v>
      </c>
    </row>
    <row r="360" spans="2:9" ht="24">
      <c r="B360" s="2">
        <v>27</v>
      </c>
      <c r="C360" s="205"/>
      <c r="I360" s="143" t="s">
        <v>72</v>
      </c>
    </row>
    <row r="361" spans="2:9" ht="24">
      <c r="B361" s="2">
        <v>28</v>
      </c>
      <c r="C361" s="205"/>
      <c r="I361" s="143" t="s">
        <v>73</v>
      </c>
    </row>
    <row r="362" spans="2:9" ht="24">
      <c r="B362" s="2">
        <v>29</v>
      </c>
      <c r="C362" s="205"/>
      <c r="I362" s="143" t="s">
        <v>74</v>
      </c>
    </row>
    <row r="363" spans="2:9" ht="24">
      <c r="B363" s="2">
        <v>30</v>
      </c>
      <c r="C363" s="205"/>
      <c r="I363" s="143" t="s">
        <v>92</v>
      </c>
    </row>
    <row r="364" spans="2:9" ht="24">
      <c r="B364" s="2">
        <v>31</v>
      </c>
      <c r="C364" s="205"/>
      <c r="I364" s="143" t="s">
        <v>93</v>
      </c>
    </row>
    <row r="365" spans="2:9" ht="24.75" thickBot="1">
      <c r="B365" s="176">
        <v>32</v>
      </c>
      <c r="C365" s="205"/>
      <c r="I365" s="176" t="s">
        <v>94</v>
      </c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J27" sqref="J27"/>
    </sheetView>
  </sheetViews>
  <sheetFormatPr defaultColWidth="9.140625" defaultRowHeight="23.25"/>
  <cols>
    <col min="1" max="1" width="9.8515625" style="252" bestFit="1" customWidth="1"/>
    <col min="2" max="2" width="10.28125" style="33" customWidth="1"/>
    <col min="3" max="3" width="7.28125" style="33" customWidth="1"/>
    <col min="4" max="4" width="10.57421875" style="33" customWidth="1"/>
    <col min="5" max="5" width="11.57421875" style="33" bestFit="1" customWidth="1"/>
    <col min="6" max="6" width="9.8515625" style="33" customWidth="1"/>
    <col min="7" max="7" width="10.7109375" style="252" bestFit="1" customWidth="1"/>
    <col min="8" max="8" width="3.140625" style="33" customWidth="1"/>
    <col min="9" max="9" width="9.421875" style="33" bestFit="1" customWidth="1"/>
    <col min="10" max="12" width="8.421875" style="33" bestFit="1" customWidth="1"/>
    <col min="13" max="16384" width="9.140625" style="33" customWidth="1"/>
  </cols>
  <sheetData>
    <row r="1" spans="1:12" s="13" customFormat="1" ht="21" customHeight="1">
      <c r="A1" s="272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4"/>
    </row>
    <row r="2" spans="1:12" s="13" customFormat="1" ht="21" customHeight="1">
      <c r="A2" s="272" t="s">
        <v>175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4"/>
    </row>
    <row r="3" spans="1:12" s="13" customFormat="1" ht="21" customHeight="1">
      <c r="A3" s="275" t="s">
        <v>135</v>
      </c>
      <c r="B3" s="275"/>
      <c r="C3" s="275"/>
      <c r="D3" s="276" t="s">
        <v>166</v>
      </c>
      <c r="E3" s="276"/>
      <c r="F3" s="276"/>
      <c r="G3" s="277" t="s">
        <v>167</v>
      </c>
      <c r="H3" s="277"/>
      <c r="I3" s="277"/>
      <c r="J3" s="281" t="s">
        <v>168</v>
      </c>
      <c r="K3" s="281"/>
      <c r="L3" s="281"/>
    </row>
    <row r="4" spans="1:12" s="13" customFormat="1" ht="21" customHeight="1">
      <c r="A4" s="290" t="s">
        <v>40</v>
      </c>
      <c r="B4" s="290"/>
      <c r="C4" s="290"/>
      <c r="D4" s="291" t="s">
        <v>41</v>
      </c>
      <c r="E4" s="292"/>
      <c r="F4" s="292"/>
      <c r="G4" s="277" t="s">
        <v>136</v>
      </c>
      <c r="H4" s="277"/>
      <c r="I4" s="277"/>
      <c r="J4" s="281" t="s">
        <v>22</v>
      </c>
      <c r="K4" s="281"/>
      <c r="L4" s="281"/>
    </row>
    <row r="5" spans="1:12" s="13" customFormat="1" ht="45" customHeight="1">
      <c r="A5" s="287" t="s">
        <v>4</v>
      </c>
      <c r="B5" s="14" t="s">
        <v>5</v>
      </c>
      <c r="C5" s="288" t="s">
        <v>6</v>
      </c>
      <c r="D5" s="288"/>
      <c r="E5" s="264" t="s">
        <v>7</v>
      </c>
      <c r="F5" s="265" t="s">
        <v>8</v>
      </c>
      <c r="G5" s="282" t="s">
        <v>23</v>
      </c>
      <c r="H5" s="289" t="s">
        <v>24</v>
      </c>
      <c r="I5" s="278" t="s">
        <v>25</v>
      </c>
      <c r="J5" s="280" t="s">
        <v>26</v>
      </c>
      <c r="K5" s="280"/>
      <c r="L5" s="280"/>
    </row>
    <row r="6" spans="1:12" s="13" customFormat="1" ht="42" customHeight="1">
      <c r="A6" s="287"/>
      <c r="B6" s="15" t="s">
        <v>27</v>
      </c>
      <c r="C6" s="16" t="s">
        <v>11</v>
      </c>
      <c r="D6" s="17" t="s">
        <v>12</v>
      </c>
      <c r="E6" s="266" t="s">
        <v>13</v>
      </c>
      <c r="F6" s="267" t="s">
        <v>14</v>
      </c>
      <c r="G6" s="283"/>
      <c r="H6" s="289"/>
      <c r="I6" s="279"/>
      <c r="J6" s="18" t="s">
        <v>28</v>
      </c>
      <c r="K6" s="19" t="s">
        <v>29</v>
      </c>
      <c r="L6" s="20" t="s">
        <v>30</v>
      </c>
    </row>
    <row r="7" spans="1:12" s="13" customFormat="1" ht="19.5" customHeight="1">
      <c r="A7" s="21" t="s">
        <v>15</v>
      </c>
      <c r="B7" s="22" t="s">
        <v>16</v>
      </c>
      <c r="C7" s="23" t="s">
        <v>17</v>
      </c>
      <c r="D7" s="24" t="s">
        <v>18</v>
      </c>
      <c r="E7" s="25" t="s">
        <v>31</v>
      </c>
      <c r="F7" s="26" t="s">
        <v>32</v>
      </c>
      <c r="G7" s="21" t="s">
        <v>21</v>
      </c>
      <c r="H7" s="21" t="s">
        <v>33</v>
      </c>
      <c r="I7" s="27" t="s">
        <v>15</v>
      </c>
      <c r="J7" s="28" t="s">
        <v>34</v>
      </c>
      <c r="K7" s="29" t="s">
        <v>35</v>
      </c>
      <c r="L7" s="30" t="s">
        <v>36</v>
      </c>
    </row>
    <row r="8" spans="1:12" s="31" customFormat="1" ht="16.5" customHeight="1">
      <c r="A8" s="268">
        <v>23178</v>
      </c>
      <c r="B8" s="169">
        <v>344.04</v>
      </c>
      <c r="C8" s="170">
        <v>0.4</v>
      </c>
      <c r="D8" s="171">
        <v>0.03456</v>
      </c>
      <c r="E8" s="171">
        <v>4.595283333333334</v>
      </c>
      <c r="F8" s="171">
        <v>0.15881299200000001</v>
      </c>
      <c r="G8" s="253" t="s">
        <v>42</v>
      </c>
      <c r="H8" s="172">
        <v>1</v>
      </c>
      <c r="I8" s="173">
        <f>+A8</f>
        <v>23178</v>
      </c>
      <c r="J8" s="174">
        <v>0</v>
      </c>
      <c r="K8" s="174">
        <v>13.45216</v>
      </c>
      <c r="L8" s="174">
        <v>0.33369</v>
      </c>
    </row>
    <row r="9" spans="1:12" s="31" customFormat="1" ht="16.5" customHeight="1">
      <c r="A9" s="268">
        <v>23189</v>
      </c>
      <c r="B9" s="169">
        <v>344.91</v>
      </c>
      <c r="C9" s="170">
        <v>5.357</v>
      </c>
      <c r="D9" s="171">
        <v>0.46284480000000006</v>
      </c>
      <c r="E9" s="171">
        <v>140.7168333333333</v>
      </c>
      <c r="F9" s="171">
        <v>65.13005458079999</v>
      </c>
      <c r="G9" s="253" t="s">
        <v>43</v>
      </c>
      <c r="H9" s="172">
        <f aca="true" t="shared" si="0" ref="H9:H23">+H8+1</f>
        <v>2</v>
      </c>
      <c r="I9" s="173">
        <f>+A9</f>
        <v>23189</v>
      </c>
      <c r="J9" s="174">
        <v>120.80348</v>
      </c>
      <c r="K9" s="174">
        <v>138.60273</v>
      </c>
      <c r="L9" s="174">
        <v>162.74429</v>
      </c>
    </row>
    <row r="10" spans="1:13" s="31" customFormat="1" ht="16.5" customHeight="1">
      <c r="A10" s="268">
        <v>23200</v>
      </c>
      <c r="B10" s="169">
        <v>344.04</v>
      </c>
      <c r="C10" s="170">
        <v>0.564</v>
      </c>
      <c r="D10" s="171">
        <v>0.0487296</v>
      </c>
      <c r="E10" s="171">
        <v>26.00886</v>
      </c>
      <c r="F10" s="171">
        <v>1.267401344256</v>
      </c>
      <c r="G10" s="253" t="s">
        <v>44</v>
      </c>
      <c r="H10" s="172">
        <f t="shared" si="0"/>
        <v>3</v>
      </c>
      <c r="I10" s="173">
        <f aca="true" t="shared" si="1" ref="I10:I23">+A10</f>
        <v>23200</v>
      </c>
      <c r="J10" s="174">
        <v>18.6148</v>
      </c>
      <c r="K10" s="174">
        <v>30.96706</v>
      </c>
      <c r="L10" s="174">
        <v>28.44472</v>
      </c>
      <c r="M10" s="32"/>
    </row>
    <row r="11" spans="1:13" s="31" customFormat="1" ht="16.5" customHeight="1">
      <c r="A11" s="268">
        <v>23209</v>
      </c>
      <c r="B11" s="169">
        <v>344.03</v>
      </c>
      <c r="C11" s="170">
        <v>0.353</v>
      </c>
      <c r="D11" s="171">
        <v>0.0304992</v>
      </c>
      <c r="E11" s="171">
        <v>17.897949999999998</v>
      </c>
      <c r="F11" s="171">
        <v>0.5458731566399999</v>
      </c>
      <c r="G11" s="253" t="s">
        <v>45</v>
      </c>
      <c r="H11" s="172">
        <f t="shared" si="0"/>
        <v>4</v>
      </c>
      <c r="I11" s="173">
        <f t="shared" si="1"/>
        <v>23209</v>
      </c>
      <c r="J11" s="174">
        <v>17.79465</v>
      </c>
      <c r="K11" s="174">
        <v>14.04091</v>
      </c>
      <c r="L11" s="174">
        <v>21.85829</v>
      </c>
      <c r="M11" s="32"/>
    </row>
    <row r="12" spans="1:13" s="31" customFormat="1" ht="16.5" customHeight="1">
      <c r="A12" s="268">
        <v>23227</v>
      </c>
      <c r="B12" s="169">
        <v>344.51</v>
      </c>
      <c r="C12" s="170">
        <v>1.894</v>
      </c>
      <c r="D12" s="171">
        <v>0.1636416</v>
      </c>
      <c r="E12" s="171">
        <v>41.96917666666667</v>
      </c>
      <c r="F12" s="171">
        <v>6.867903220416</v>
      </c>
      <c r="G12" s="253" t="s">
        <v>46</v>
      </c>
      <c r="H12" s="172">
        <f t="shared" si="0"/>
        <v>5</v>
      </c>
      <c r="I12" s="173">
        <f t="shared" si="1"/>
        <v>23227</v>
      </c>
      <c r="J12" s="174">
        <v>30.13607</v>
      </c>
      <c r="K12" s="174">
        <v>64.05015</v>
      </c>
      <c r="L12" s="174">
        <v>31.72131</v>
      </c>
      <c r="M12" s="32"/>
    </row>
    <row r="13" spans="1:13" s="31" customFormat="1" ht="16.5" customHeight="1">
      <c r="A13" s="268">
        <v>23236</v>
      </c>
      <c r="B13" s="169">
        <v>344.17</v>
      </c>
      <c r="C13" s="170">
        <v>0.394</v>
      </c>
      <c r="D13" s="175">
        <v>0.034041600000000005</v>
      </c>
      <c r="E13" s="171">
        <v>8.288756666666666</v>
      </c>
      <c r="F13" s="171">
        <v>0.282162538944</v>
      </c>
      <c r="G13" s="253" t="s">
        <v>47</v>
      </c>
      <c r="H13" s="172">
        <f t="shared" si="0"/>
        <v>6</v>
      </c>
      <c r="I13" s="173">
        <f t="shared" si="1"/>
        <v>23236</v>
      </c>
      <c r="J13" s="174">
        <v>12.28656</v>
      </c>
      <c r="K13" s="174">
        <v>8.77743</v>
      </c>
      <c r="L13" s="174">
        <v>3.80228</v>
      </c>
      <c r="M13" s="32"/>
    </row>
    <row r="14" spans="1:13" s="31" customFormat="1" ht="16.5" customHeight="1">
      <c r="A14" s="268">
        <v>23247</v>
      </c>
      <c r="B14" s="169">
        <v>344.69</v>
      </c>
      <c r="C14" s="170">
        <v>4.202</v>
      </c>
      <c r="D14" s="175">
        <v>0.3630528</v>
      </c>
      <c r="E14" s="171">
        <v>40.922686666666664</v>
      </c>
      <c r="F14" s="171">
        <v>14.857095977856</v>
      </c>
      <c r="G14" s="253" t="s">
        <v>48</v>
      </c>
      <c r="H14" s="172">
        <f t="shared" si="0"/>
        <v>7</v>
      </c>
      <c r="I14" s="173">
        <f t="shared" si="1"/>
        <v>23247</v>
      </c>
      <c r="J14" s="174">
        <v>34.6658</v>
      </c>
      <c r="K14" s="174">
        <v>35.29783</v>
      </c>
      <c r="L14" s="174">
        <v>52.80443</v>
      </c>
      <c r="M14" s="32"/>
    </row>
    <row r="15" spans="1:13" s="31" customFormat="1" ht="16.5" customHeight="1">
      <c r="A15" s="268">
        <v>23263</v>
      </c>
      <c r="B15" s="169">
        <v>344.47</v>
      </c>
      <c r="C15" s="170">
        <v>2.444</v>
      </c>
      <c r="D15" s="175">
        <v>0.2111616</v>
      </c>
      <c r="E15" s="171">
        <v>57.61150333333333</v>
      </c>
      <c r="F15" s="171">
        <v>12.165337222271999</v>
      </c>
      <c r="G15" s="253" t="s">
        <v>49</v>
      </c>
      <c r="H15" s="172">
        <f t="shared" si="0"/>
        <v>8</v>
      </c>
      <c r="I15" s="173">
        <f t="shared" si="1"/>
        <v>23263</v>
      </c>
      <c r="J15" s="174">
        <v>67.43328</v>
      </c>
      <c r="K15" s="174">
        <v>52.99093</v>
      </c>
      <c r="L15" s="174">
        <v>52.4103</v>
      </c>
      <c r="M15" s="32"/>
    </row>
    <row r="16" spans="1:13" s="31" customFormat="1" ht="16.5" customHeight="1">
      <c r="A16" s="268">
        <v>23270</v>
      </c>
      <c r="B16" s="169">
        <v>344.16</v>
      </c>
      <c r="C16" s="170">
        <v>0.526</v>
      </c>
      <c r="D16" s="175">
        <v>0.045446400000000005</v>
      </c>
      <c r="E16" s="171">
        <v>42.92598</v>
      </c>
      <c r="F16" s="171">
        <v>1.9508312574720004</v>
      </c>
      <c r="G16" s="253" t="s">
        <v>50</v>
      </c>
      <c r="H16" s="172">
        <f t="shared" si="0"/>
        <v>9</v>
      </c>
      <c r="I16" s="173">
        <f t="shared" si="1"/>
        <v>23270</v>
      </c>
      <c r="J16" s="174">
        <v>26.67868</v>
      </c>
      <c r="K16" s="174">
        <v>53.91678</v>
      </c>
      <c r="L16" s="174">
        <v>48.18248</v>
      </c>
      <c r="M16" s="32"/>
    </row>
    <row r="17" spans="1:13" s="31" customFormat="1" ht="16.5" customHeight="1">
      <c r="A17" s="268">
        <v>23277</v>
      </c>
      <c r="B17" s="169">
        <v>344.32</v>
      </c>
      <c r="C17" s="170">
        <v>1.365</v>
      </c>
      <c r="D17" s="175">
        <v>0.117936</v>
      </c>
      <c r="E17" s="171">
        <v>23.732559999999996</v>
      </c>
      <c r="F17" s="171">
        <v>2.7989231961599996</v>
      </c>
      <c r="G17" s="253" t="s">
        <v>51</v>
      </c>
      <c r="H17" s="172">
        <f t="shared" si="0"/>
        <v>10</v>
      </c>
      <c r="I17" s="173">
        <f t="shared" si="1"/>
        <v>23277</v>
      </c>
      <c r="J17" s="174">
        <v>28.18511</v>
      </c>
      <c r="K17" s="174">
        <v>28.35034</v>
      </c>
      <c r="L17" s="174">
        <v>14.66223</v>
      </c>
      <c r="M17" s="32"/>
    </row>
    <row r="18" spans="1:16" s="31" customFormat="1" ht="16.5" customHeight="1">
      <c r="A18" s="268">
        <v>23292</v>
      </c>
      <c r="B18" s="169">
        <v>344.12</v>
      </c>
      <c r="C18" s="170">
        <v>1.123</v>
      </c>
      <c r="D18" s="175">
        <v>0.09702720000000001</v>
      </c>
      <c r="E18" s="171">
        <v>2.8428766666666667</v>
      </c>
      <c r="F18" s="171">
        <v>0.27583636291200003</v>
      </c>
      <c r="G18" s="253" t="s">
        <v>52</v>
      </c>
      <c r="H18" s="172">
        <f t="shared" si="0"/>
        <v>11</v>
      </c>
      <c r="I18" s="173">
        <v>21395</v>
      </c>
      <c r="J18" s="174">
        <v>1.55909</v>
      </c>
      <c r="K18" s="174">
        <v>3.81054</v>
      </c>
      <c r="L18" s="174">
        <v>3.159</v>
      </c>
      <c r="M18" s="210"/>
      <c r="N18" s="211"/>
      <c r="O18" s="211"/>
      <c r="P18" s="212"/>
    </row>
    <row r="19" spans="1:13" s="31" customFormat="1" ht="16.5" customHeight="1">
      <c r="A19" s="268">
        <v>23306</v>
      </c>
      <c r="B19" s="169">
        <v>344.09</v>
      </c>
      <c r="C19" s="170">
        <v>0.447</v>
      </c>
      <c r="D19" s="171">
        <v>0.038620800000000004</v>
      </c>
      <c r="E19" s="171">
        <v>0</v>
      </c>
      <c r="F19" s="171">
        <v>0</v>
      </c>
      <c r="G19" s="253" t="s">
        <v>53</v>
      </c>
      <c r="H19" s="172">
        <f t="shared" si="0"/>
        <v>12</v>
      </c>
      <c r="I19" s="173">
        <f t="shared" si="1"/>
        <v>23306</v>
      </c>
      <c r="J19" s="174">
        <v>0</v>
      </c>
      <c r="K19" s="174">
        <v>0</v>
      </c>
      <c r="L19" s="174">
        <v>0</v>
      </c>
      <c r="M19" s="32"/>
    </row>
    <row r="20" spans="1:13" s="31" customFormat="1" ht="16.5" customHeight="1">
      <c r="A20" s="268">
        <v>23312</v>
      </c>
      <c r="B20" s="169">
        <v>344.14</v>
      </c>
      <c r="C20" s="170">
        <v>0.415</v>
      </c>
      <c r="D20" s="171">
        <v>0.035856</v>
      </c>
      <c r="E20" s="171">
        <v>0</v>
      </c>
      <c r="F20" s="171">
        <v>0</v>
      </c>
      <c r="G20" s="253" t="s">
        <v>54</v>
      </c>
      <c r="H20" s="172">
        <f t="shared" si="0"/>
        <v>13</v>
      </c>
      <c r="I20" s="173">
        <f t="shared" si="1"/>
        <v>23312</v>
      </c>
      <c r="J20" s="174">
        <v>0</v>
      </c>
      <c r="K20" s="174">
        <v>0</v>
      </c>
      <c r="L20" s="174">
        <v>0</v>
      </c>
      <c r="M20" s="32"/>
    </row>
    <row r="21" spans="1:13" s="31" customFormat="1" ht="16.5" customHeight="1">
      <c r="A21" s="268">
        <v>23321</v>
      </c>
      <c r="B21" s="169">
        <v>334.17</v>
      </c>
      <c r="C21" s="170">
        <v>0.794</v>
      </c>
      <c r="D21" s="171">
        <v>0.06860160000000001</v>
      </c>
      <c r="E21" s="171">
        <v>23.653750000000002</v>
      </c>
      <c r="F21" s="171">
        <v>1.6226850960000005</v>
      </c>
      <c r="G21" s="253" t="s">
        <v>55</v>
      </c>
      <c r="H21" s="172">
        <f t="shared" si="0"/>
        <v>14</v>
      </c>
      <c r="I21" s="173">
        <f t="shared" si="1"/>
        <v>23321</v>
      </c>
      <c r="J21" s="174">
        <v>30.88778</v>
      </c>
      <c r="K21" s="174">
        <v>24.48454</v>
      </c>
      <c r="L21" s="174">
        <v>15.58893</v>
      </c>
      <c r="M21" s="32"/>
    </row>
    <row r="22" spans="1:12" s="31" customFormat="1" ht="16.5" customHeight="1">
      <c r="A22" s="268">
        <v>23333</v>
      </c>
      <c r="B22" s="169">
        <v>344.15</v>
      </c>
      <c r="C22" s="170">
        <v>0.42</v>
      </c>
      <c r="D22" s="171">
        <v>0.036288</v>
      </c>
      <c r="E22" s="171">
        <v>16.28990333333333</v>
      </c>
      <c r="F22" s="171">
        <v>0.59112801216</v>
      </c>
      <c r="G22" s="253" t="s">
        <v>56</v>
      </c>
      <c r="H22" s="172">
        <f t="shared" si="0"/>
        <v>15</v>
      </c>
      <c r="I22" s="173">
        <f t="shared" si="1"/>
        <v>23333</v>
      </c>
      <c r="J22" s="174">
        <v>25.9971</v>
      </c>
      <c r="K22" s="174">
        <v>15.09004</v>
      </c>
      <c r="L22" s="174">
        <v>7.78257</v>
      </c>
    </row>
    <row r="23" spans="1:12" s="31" customFormat="1" ht="16.5" customHeight="1">
      <c r="A23" s="268">
        <v>23349</v>
      </c>
      <c r="B23" s="169">
        <v>344.03</v>
      </c>
      <c r="C23" s="170">
        <v>0.241</v>
      </c>
      <c r="D23" s="171">
        <v>0.0208224</v>
      </c>
      <c r="E23" s="171">
        <v>18.848623333333336</v>
      </c>
      <c r="F23" s="171">
        <v>0.39247357449600007</v>
      </c>
      <c r="G23" s="253" t="s">
        <v>57</v>
      </c>
      <c r="H23" s="172">
        <f t="shared" si="0"/>
        <v>16</v>
      </c>
      <c r="I23" s="173">
        <f t="shared" si="1"/>
        <v>23349</v>
      </c>
      <c r="J23" s="174">
        <v>5.55144</v>
      </c>
      <c r="K23" s="174">
        <v>28.10493</v>
      </c>
      <c r="L23" s="174">
        <v>22.8895</v>
      </c>
    </row>
    <row r="24" spans="1:12" s="31" customFormat="1" ht="16.5" customHeight="1">
      <c r="A24" s="284"/>
      <c r="B24" s="285"/>
      <c r="C24" s="285"/>
      <c r="D24" s="285"/>
      <c r="E24" s="285"/>
      <c r="F24" s="285"/>
      <c r="G24" s="285"/>
      <c r="H24" s="285"/>
      <c r="I24" s="285"/>
      <c r="J24" s="285"/>
      <c r="K24" s="285"/>
      <c r="L24" s="286"/>
    </row>
    <row r="25" spans="1:12" s="31" customFormat="1" ht="16.5" customHeight="1">
      <c r="A25" s="250"/>
      <c r="B25" s="181"/>
      <c r="C25" s="182"/>
      <c r="D25" s="183"/>
      <c r="E25" s="183"/>
      <c r="F25" s="183"/>
      <c r="G25" s="254"/>
      <c r="H25" s="184"/>
      <c r="I25" s="185"/>
      <c r="J25" s="186"/>
      <c r="K25" s="186"/>
      <c r="L25" s="186"/>
    </row>
    <row r="26" spans="1:12" ht="16.5" customHeight="1">
      <c r="A26" s="251"/>
      <c r="B26" s="140"/>
      <c r="C26" s="141"/>
      <c r="D26" s="187"/>
      <c r="E26" s="187"/>
      <c r="F26" s="187"/>
      <c r="G26" s="255"/>
      <c r="H26" s="188"/>
      <c r="I26" s="189"/>
      <c r="J26" s="190"/>
      <c r="K26" s="190"/>
      <c r="L26" s="190"/>
    </row>
    <row r="27" spans="1:12" ht="16.5" customHeight="1">
      <c r="A27" s="251"/>
      <c r="B27" s="140"/>
      <c r="C27" s="141"/>
      <c r="D27" s="187"/>
      <c r="E27" s="187"/>
      <c r="F27" s="187"/>
      <c r="G27" s="255"/>
      <c r="H27" s="188"/>
      <c r="I27" s="139"/>
      <c r="J27" s="188"/>
      <c r="K27" s="188"/>
      <c r="L27" s="188"/>
    </row>
    <row r="28" spans="1:12" ht="16.5" customHeight="1">
      <c r="A28" s="251"/>
      <c r="B28" s="140"/>
      <c r="C28" s="141"/>
      <c r="D28" s="187"/>
      <c r="E28" s="187"/>
      <c r="F28" s="187"/>
      <c r="G28" s="255"/>
      <c r="H28" s="188"/>
      <c r="I28" s="139"/>
      <c r="J28" s="188"/>
      <c r="K28" s="188"/>
      <c r="L28" s="188"/>
    </row>
    <row r="29" spans="1:12" ht="16.5" customHeight="1">
      <c r="A29" s="251"/>
      <c r="B29" s="140"/>
      <c r="C29" s="141"/>
      <c r="D29" s="187"/>
      <c r="E29" s="187"/>
      <c r="F29" s="187"/>
      <c r="G29" s="255"/>
      <c r="H29" s="188"/>
      <c r="I29" s="139"/>
      <c r="J29" s="188"/>
      <c r="K29" s="188"/>
      <c r="L29" s="188"/>
    </row>
    <row r="30" spans="1:12" ht="16.5" customHeight="1">
      <c r="A30" s="251"/>
      <c r="B30" s="140"/>
      <c r="C30" s="141"/>
      <c r="J30" s="13"/>
      <c r="K30" s="13"/>
      <c r="L30" s="13"/>
    </row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</sheetData>
  <sheetProtection/>
  <mergeCells count="17">
    <mergeCell ref="A24:L24"/>
    <mergeCell ref="A5:A6"/>
    <mergeCell ref="C5:D5"/>
    <mergeCell ref="H5:H6"/>
    <mergeCell ref="A4:C4"/>
    <mergeCell ref="D4:F4"/>
    <mergeCell ref="J4:L4"/>
    <mergeCell ref="A1:L1"/>
    <mergeCell ref="A2:L2"/>
    <mergeCell ref="A3:C3"/>
    <mergeCell ref="D3:F3"/>
    <mergeCell ref="G3:I3"/>
    <mergeCell ref="I5:I6"/>
    <mergeCell ref="J5:L5"/>
    <mergeCell ref="G4:I4"/>
    <mergeCell ref="J3:L3"/>
    <mergeCell ref="G5:G6"/>
  </mergeCells>
  <printOptions/>
  <pageMargins left="0.3937007874015748" right="0.11811023622047245" top="0.3937007874015748" bottom="0.3937007874015748" header="0.3937007874015748" footer="0.5118110236220472"/>
  <pageSetup horizontalDpi="300" verticalDpi="300" orientation="portrait" paperSize="9" scale="95" r:id="rId1"/>
  <headerFooter alignWithMargins="0">
    <oddHeader>&amp;R&amp;"DilleniaUPC,ตัวหนา"&amp;18อท.50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D17:N34"/>
  <sheetViews>
    <sheetView zoomScalePageLayoutView="0" workbookViewId="0" topLeftCell="A1">
      <selection activeCell="K9" sqref="K9"/>
    </sheetView>
  </sheetViews>
  <sheetFormatPr defaultColWidth="9.140625" defaultRowHeight="23.25"/>
  <cols>
    <col min="1" max="9" width="9.7109375" style="0" customWidth="1"/>
  </cols>
  <sheetData>
    <row r="17" spans="4:14" ht="24" customHeight="1">
      <c r="D17" s="34" t="s">
        <v>37</v>
      </c>
      <c r="E17" s="35">
        <v>16</v>
      </c>
      <c r="F17" s="36" t="s">
        <v>38</v>
      </c>
      <c r="N17" t="s">
        <v>165</v>
      </c>
    </row>
    <row r="34" spans="4:6" ht="23.25">
      <c r="D34" s="34" t="s">
        <v>39</v>
      </c>
      <c r="E34" s="35">
        <v>61</v>
      </c>
      <c r="F34" s="36" t="s">
        <v>38</v>
      </c>
    </row>
  </sheetData>
  <sheetProtection/>
  <printOptions/>
  <pageMargins left="1.3779527559055118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">
      <selection activeCell="F9" sqref="F9"/>
    </sheetView>
  </sheetViews>
  <sheetFormatPr defaultColWidth="11.421875" defaultRowHeight="23.25"/>
  <cols>
    <col min="1" max="1" width="9.140625" style="50" bestFit="1" customWidth="1"/>
    <col min="2" max="2" width="2.7109375" style="51" bestFit="1" customWidth="1"/>
    <col min="3" max="4" width="7.421875" style="52" customWidth="1"/>
    <col min="5" max="5" width="8.00390625" style="40" customWidth="1"/>
    <col min="6" max="6" width="8.7109375" style="41" customWidth="1"/>
    <col min="7" max="15" width="9.7109375" style="41" customWidth="1"/>
    <col min="16" max="16384" width="11.421875" style="41" customWidth="1"/>
  </cols>
  <sheetData>
    <row r="1" spans="1:6" ht="22.5" customHeight="1">
      <c r="A1" s="37">
        <v>23102</v>
      </c>
      <c r="B1" s="38">
        <v>37712</v>
      </c>
      <c r="C1"/>
      <c r="D1" s="39">
        <v>343.76000000000005</v>
      </c>
      <c r="F1" s="68">
        <v>343.54</v>
      </c>
    </row>
    <row r="2" spans="1:4" ht="22.5" customHeight="1">
      <c r="A2" s="37">
        <v>23103</v>
      </c>
      <c r="B2" s="38">
        <v>37713</v>
      </c>
      <c r="C2"/>
      <c r="D2" s="39">
        <v>343.76000000000005</v>
      </c>
    </row>
    <row r="3" spans="1:4" ht="22.5" customHeight="1">
      <c r="A3" s="37">
        <v>23104</v>
      </c>
      <c r="B3" s="38">
        <v>37714</v>
      </c>
      <c r="C3"/>
      <c r="D3" s="39">
        <v>343.75</v>
      </c>
    </row>
    <row r="4" spans="1:4" ht="22.5" customHeight="1">
      <c r="A4" s="37">
        <v>23105</v>
      </c>
      <c r="B4" s="38">
        <v>37715</v>
      </c>
      <c r="C4"/>
      <c r="D4" s="39">
        <v>343.75</v>
      </c>
    </row>
    <row r="5" spans="1:4" ht="22.5" customHeight="1">
      <c r="A5" s="37">
        <v>23106</v>
      </c>
      <c r="B5" s="38">
        <v>37716</v>
      </c>
      <c r="C5"/>
      <c r="D5" s="39">
        <v>343.70000000000005</v>
      </c>
    </row>
    <row r="6" spans="1:4" ht="22.5" customHeight="1">
      <c r="A6" s="37">
        <v>23107</v>
      </c>
      <c r="B6" s="38">
        <v>37717</v>
      </c>
      <c r="C6"/>
      <c r="D6" s="39">
        <v>343.69</v>
      </c>
    </row>
    <row r="7" spans="1:4" ht="22.5" customHeight="1">
      <c r="A7" s="37">
        <v>23108</v>
      </c>
      <c r="B7" s="38">
        <v>37718</v>
      </c>
      <c r="C7"/>
      <c r="D7" s="39">
        <v>343.69</v>
      </c>
    </row>
    <row r="8" spans="1:4" ht="22.5" customHeight="1">
      <c r="A8" s="37">
        <v>23109</v>
      </c>
      <c r="B8" s="38">
        <v>37719</v>
      </c>
      <c r="C8"/>
      <c r="D8" s="39">
        <v>343.64000000000004</v>
      </c>
    </row>
    <row r="9" spans="1:4" ht="22.5" customHeight="1">
      <c r="A9" s="37">
        <v>23110</v>
      </c>
      <c r="B9" s="38">
        <v>37720</v>
      </c>
      <c r="C9"/>
      <c r="D9" s="39">
        <v>343.64000000000004</v>
      </c>
    </row>
    <row r="10" spans="1:4" ht="22.5" customHeight="1">
      <c r="A10" s="37">
        <v>23111</v>
      </c>
      <c r="B10" s="38">
        <v>37721</v>
      </c>
      <c r="C10"/>
      <c r="D10" s="39">
        <v>343.64000000000004</v>
      </c>
    </row>
    <row r="11" spans="1:5" ht="22.5" customHeight="1">
      <c r="A11" s="37">
        <v>23112</v>
      </c>
      <c r="B11" s="38">
        <v>37722</v>
      </c>
      <c r="C11"/>
      <c r="D11" s="39">
        <v>343.64000000000004</v>
      </c>
      <c r="E11" s="42"/>
    </row>
    <row r="12" spans="1:4" ht="22.5" customHeight="1">
      <c r="A12" s="37">
        <v>23113</v>
      </c>
      <c r="B12" s="38">
        <v>37723</v>
      </c>
      <c r="C12"/>
      <c r="D12" s="39">
        <v>343.64000000000004</v>
      </c>
    </row>
    <row r="13" spans="1:4" ht="22.5" customHeight="1">
      <c r="A13" s="37">
        <v>23114</v>
      </c>
      <c r="B13" s="38">
        <v>37724</v>
      </c>
      <c r="C13"/>
      <c r="D13" s="39">
        <v>343.64000000000004</v>
      </c>
    </row>
    <row r="14" spans="1:4" ht="22.5" customHeight="1">
      <c r="A14" s="37">
        <v>23115</v>
      </c>
      <c r="B14" s="38">
        <v>37725</v>
      </c>
      <c r="C14"/>
      <c r="D14" s="39">
        <v>343.69</v>
      </c>
    </row>
    <row r="15" spans="1:4" ht="22.5" customHeight="1">
      <c r="A15" s="37">
        <v>23116</v>
      </c>
      <c r="B15" s="38">
        <v>37726</v>
      </c>
      <c r="C15"/>
      <c r="D15" s="39">
        <v>343.66</v>
      </c>
    </row>
    <row r="16" spans="1:4" ht="22.5" customHeight="1">
      <c r="A16" s="37">
        <v>23117</v>
      </c>
      <c r="B16" s="38">
        <v>37727</v>
      </c>
      <c r="C16"/>
      <c r="D16" s="39">
        <v>343.66</v>
      </c>
    </row>
    <row r="17" spans="1:12" ht="22.5" customHeight="1">
      <c r="A17" s="37">
        <v>23118</v>
      </c>
      <c r="B17" s="38">
        <v>37728</v>
      </c>
      <c r="C17"/>
      <c r="D17" s="39">
        <v>343.66</v>
      </c>
      <c r="J17" s="43" t="s">
        <v>37</v>
      </c>
      <c r="K17" s="44">
        <v>16</v>
      </c>
      <c r="L17" s="45" t="s">
        <v>38</v>
      </c>
    </row>
    <row r="18" spans="1:4" ht="22.5" customHeight="1">
      <c r="A18" s="37">
        <v>23119</v>
      </c>
      <c r="B18" s="38">
        <v>37729</v>
      </c>
      <c r="C18"/>
      <c r="D18" s="39">
        <v>343.66</v>
      </c>
    </row>
    <row r="19" spans="1:4" ht="22.5" customHeight="1">
      <c r="A19" s="37">
        <v>23120</v>
      </c>
      <c r="B19" s="38">
        <v>37730</v>
      </c>
      <c r="C19"/>
      <c r="D19" s="39">
        <v>343.66</v>
      </c>
    </row>
    <row r="20" spans="1:4" ht="22.5" customHeight="1">
      <c r="A20" s="37">
        <v>23121</v>
      </c>
      <c r="B20" s="38">
        <v>37731</v>
      </c>
      <c r="C20"/>
      <c r="D20" s="39">
        <v>343.66</v>
      </c>
    </row>
    <row r="21" spans="1:5" ht="22.5" customHeight="1">
      <c r="A21" s="37">
        <v>23122</v>
      </c>
      <c r="B21" s="38">
        <v>37732</v>
      </c>
      <c r="C21"/>
      <c r="D21" s="39">
        <v>343.66</v>
      </c>
      <c r="E21" s="46"/>
    </row>
    <row r="22" spans="1:4" ht="22.5" customHeight="1">
      <c r="A22" s="37">
        <v>23123</v>
      </c>
      <c r="B22" s="38">
        <v>37733</v>
      </c>
      <c r="C22"/>
      <c r="D22" s="39">
        <v>343.66</v>
      </c>
    </row>
    <row r="23" spans="1:4" ht="22.5" customHeight="1">
      <c r="A23" s="37">
        <v>23124</v>
      </c>
      <c r="B23" s="38">
        <v>37734</v>
      </c>
      <c r="C23"/>
      <c r="D23" s="39">
        <v>343.65000000000003</v>
      </c>
    </row>
    <row r="24" spans="1:4" ht="22.5" customHeight="1">
      <c r="A24" s="37">
        <v>23125</v>
      </c>
      <c r="B24" s="38">
        <v>37735</v>
      </c>
      <c r="C24"/>
      <c r="D24" s="39">
        <v>343.64000000000004</v>
      </c>
    </row>
    <row r="25" spans="1:4" ht="22.5" customHeight="1">
      <c r="A25" s="37">
        <v>23126</v>
      </c>
      <c r="B25" s="38">
        <v>37736</v>
      </c>
      <c r="C25"/>
      <c r="D25" s="39">
        <v>343.65000000000003</v>
      </c>
    </row>
    <row r="26" spans="1:4" ht="22.5" customHeight="1">
      <c r="A26" s="37">
        <v>23127</v>
      </c>
      <c r="B26" s="38">
        <v>37737</v>
      </c>
      <c r="C26"/>
      <c r="D26" s="39">
        <v>343.67</v>
      </c>
    </row>
    <row r="27" spans="1:19" ht="22.5" customHeight="1">
      <c r="A27" s="37">
        <v>23128</v>
      </c>
      <c r="B27" s="38">
        <v>37738</v>
      </c>
      <c r="C27"/>
      <c r="D27" s="39">
        <v>343.71000000000004</v>
      </c>
      <c r="G27" s="47"/>
      <c r="L27" s="47"/>
      <c r="M27" s="47"/>
      <c r="N27" s="47"/>
      <c r="O27" s="47"/>
      <c r="P27" s="47"/>
      <c r="Q27" s="47"/>
      <c r="S27" s="47"/>
    </row>
    <row r="28" spans="1:19" s="47" customFormat="1" ht="22.5" customHeight="1">
      <c r="A28" s="37">
        <v>23129</v>
      </c>
      <c r="B28" s="38">
        <v>37739</v>
      </c>
      <c r="C28"/>
      <c r="D28" s="39">
        <v>343.92</v>
      </c>
      <c r="E28" s="48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S28" s="41"/>
    </row>
    <row r="29" spans="1:4" ht="22.5" customHeight="1">
      <c r="A29" s="37">
        <v>23130</v>
      </c>
      <c r="B29" s="38">
        <v>37740</v>
      </c>
      <c r="C29"/>
      <c r="D29" s="39">
        <v>344.09000000000003</v>
      </c>
    </row>
    <row r="30" spans="1:4" ht="22.5" customHeight="1">
      <c r="A30" s="37">
        <v>23131</v>
      </c>
      <c r="B30" s="38">
        <v>37741</v>
      </c>
      <c r="C30"/>
      <c r="D30" s="39">
        <v>343.99</v>
      </c>
    </row>
    <row r="31" spans="1:17" ht="22.5" customHeight="1">
      <c r="A31" s="37">
        <v>23132</v>
      </c>
      <c r="B31" s="38">
        <v>37742</v>
      </c>
      <c r="C31"/>
      <c r="D31" s="39">
        <v>343.97</v>
      </c>
      <c r="Q31" s="69"/>
    </row>
    <row r="32" spans="1:4" ht="22.5" customHeight="1">
      <c r="A32" s="37">
        <v>23133</v>
      </c>
      <c r="B32" s="38">
        <v>37743</v>
      </c>
      <c r="C32"/>
      <c r="D32" s="39">
        <v>343.94</v>
      </c>
    </row>
    <row r="33" spans="1:4" ht="22.5" customHeight="1">
      <c r="A33" s="37">
        <v>23134</v>
      </c>
      <c r="B33" s="38">
        <v>37744</v>
      </c>
      <c r="C33"/>
      <c r="D33" s="39">
        <v>343.94</v>
      </c>
    </row>
    <row r="34" spans="1:12" ht="21" customHeight="1">
      <c r="A34" s="37">
        <v>23135</v>
      </c>
      <c r="B34" s="38">
        <v>37745</v>
      </c>
      <c r="C34"/>
      <c r="D34" s="39">
        <v>343.94</v>
      </c>
      <c r="J34" s="43" t="s">
        <v>37</v>
      </c>
      <c r="K34" s="44">
        <v>16</v>
      </c>
      <c r="L34" s="45" t="s">
        <v>38</v>
      </c>
    </row>
    <row r="35" spans="1:4" ht="21" customHeight="1">
      <c r="A35" s="37">
        <v>23136</v>
      </c>
      <c r="B35" s="38">
        <v>37746</v>
      </c>
      <c r="C35"/>
      <c r="D35" s="39">
        <v>343.93</v>
      </c>
    </row>
    <row r="36" spans="1:4" ht="21" customHeight="1">
      <c r="A36" s="37">
        <v>23137</v>
      </c>
      <c r="B36" s="38">
        <v>37747</v>
      </c>
      <c r="C36"/>
      <c r="D36" s="39">
        <v>343.93</v>
      </c>
    </row>
    <row r="37" spans="1:4" ht="21" customHeight="1">
      <c r="A37" s="37">
        <v>23138</v>
      </c>
      <c r="B37" s="38">
        <v>37748</v>
      </c>
      <c r="C37"/>
      <c r="D37" s="39">
        <v>343.87</v>
      </c>
    </row>
    <row r="38" spans="1:7" ht="21" customHeight="1">
      <c r="A38" s="37">
        <v>23139</v>
      </c>
      <c r="B38" s="38">
        <v>37749</v>
      </c>
      <c r="C38"/>
      <c r="D38" s="39">
        <v>343.87</v>
      </c>
      <c r="G38" s="40">
        <v>250.46</v>
      </c>
    </row>
    <row r="39" spans="1:4" ht="23.25">
      <c r="A39" s="37">
        <v>23140</v>
      </c>
      <c r="B39" s="38">
        <v>37750</v>
      </c>
      <c r="C39"/>
      <c r="D39" s="39">
        <v>343.87</v>
      </c>
    </row>
    <row r="40" spans="1:4" ht="23.25">
      <c r="A40" s="37">
        <v>23141</v>
      </c>
      <c r="B40" s="38">
        <v>37751</v>
      </c>
      <c r="C40"/>
      <c r="D40" s="39">
        <v>343.87</v>
      </c>
    </row>
    <row r="41" spans="1:4" ht="23.25">
      <c r="A41" s="37">
        <v>23142</v>
      </c>
      <c r="B41" s="38">
        <v>37752</v>
      </c>
      <c r="C41"/>
      <c r="D41" s="39">
        <v>343.87</v>
      </c>
    </row>
    <row r="42" spans="1:4" ht="23.25">
      <c r="A42" s="37">
        <v>23143</v>
      </c>
      <c r="B42" s="38">
        <v>37753</v>
      </c>
      <c r="C42"/>
      <c r="D42" s="39">
        <v>343.84000000000003</v>
      </c>
    </row>
    <row r="43" spans="1:4" ht="23.25">
      <c r="A43" s="37">
        <v>23144</v>
      </c>
      <c r="B43" s="38">
        <v>37754</v>
      </c>
      <c r="C43"/>
      <c r="D43" s="39">
        <v>343.84000000000003</v>
      </c>
    </row>
    <row r="44" spans="1:4" ht="23.25">
      <c r="A44" s="37">
        <v>23145</v>
      </c>
      <c r="B44" s="38">
        <v>37755</v>
      </c>
      <c r="C44"/>
      <c r="D44" s="39">
        <v>343.84000000000003</v>
      </c>
    </row>
    <row r="45" spans="1:4" ht="23.25">
      <c r="A45" s="37">
        <v>23146</v>
      </c>
      <c r="B45" s="38">
        <v>37756</v>
      </c>
      <c r="C45"/>
      <c r="D45" s="39">
        <v>343.82</v>
      </c>
    </row>
    <row r="46" spans="1:4" ht="23.25">
      <c r="A46" s="37">
        <v>23147</v>
      </c>
      <c r="B46" s="38">
        <v>37757</v>
      </c>
      <c r="C46"/>
      <c r="D46" s="39">
        <v>343.82</v>
      </c>
    </row>
    <row r="47" spans="1:4" ht="23.25">
      <c r="A47" s="37">
        <v>23148</v>
      </c>
      <c r="B47" s="38">
        <v>37758</v>
      </c>
      <c r="C47"/>
      <c r="D47" s="39">
        <v>343.8</v>
      </c>
    </row>
    <row r="48" spans="1:5" ht="23.25">
      <c r="A48" s="37">
        <v>23149</v>
      </c>
      <c r="B48" s="38">
        <v>37759</v>
      </c>
      <c r="C48"/>
      <c r="D48" s="39">
        <v>343.8</v>
      </c>
      <c r="E48" s="42"/>
    </row>
    <row r="49" spans="1:4" ht="23.25">
      <c r="A49" s="37">
        <v>23150</v>
      </c>
      <c r="B49" s="38">
        <v>37760</v>
      </c>
      <c r="C49"/>
      <c r="D49" s="39">
        <v>343.77000000000004</v>
      </c>
    </row>
    <row r="50" spans="1:4" ht="23.25">
      <c r="A50" s="37">
        <v>23151</v>
      </c>
      <c r="B50" s="38">
        <v>37761</v>
      </c>
      <c r="C50"/>
      <c r="D50" s="39">
        <v>343.77000000000004</v>
      </c>
    </row>
    <row r="51" spans="1:4" ht="23.25">
      <c r="A51" s="37">
        <v>23152</v>
      </c>
      <c r="B51" s="38">
        <v>37762</v>
      </c>
      <c r="C51"/>
      <c r="D51" s="39">
        <v>343.77000000000004</v>
      </c>
    </row>
    <row r="52" spans="1:4" ht="23.25">
      <c r="A52" s="37">
        <v>23153</v>
      </c>
      <c r="B52" s="38">
        <v>37763</v>
      </c>
      <c r="C52"/>
      <c r="D52" s="39">
        <v>343.76000000000005</v>
      </c>
    </row>
    <row r="53" spans="1:4" ht="23.25">
      <c r="A53" s="37">
        <v>23154</v>
      </c>
      <c r="B53" s="38">
        <v>37764</v>
      </c>
      <c r="C53"/>
      <c r="D53" s="39">
        <v>343.76000000000005</v>
      </c>
    </row>
    <row r="54" spans="1:4" ht="23.25">
      <c r="A54" s="37">
        <v>23155</v>
      </c>
      <c r="B54" s="38">
        <v>37765</v>
      </c>
      <c r="C54"/>
      <c r="D54" s="39">
        <v>343.74</v>
      </c>
    </row>
    <row r="55" spans="1:4" ht="23.25">
      <c r="A55" s="37">
        <v>23156</v>
      </c>
      <c r="B55" s="38">
        <v>37766</v>
      </c>
      <c r="C55"/>
      <c r="D55" s="39">
        <v>343.72</v>
      </c>
    </row>
    <row r="56" spans="1:4" ht="23.25">
      <c r="A56" s="37">
        <v>23157</v>
      </c>
      <c r="B56" s="38">
        <v>37767</v>
      </c>
      <c r="C56"/>
      <c r="D56" s="39">
        <v>343.69</v>
      </c>
    </row>
    <row r="57" spans="1:4" ht="23.25">
      <c r="A57" s="37">
        <v>23158</v>
      </c>
      <c r="B57" s="38">
        <v>37768</v>
      </c>
      <c r="C57"/>
      <c r="D57" s="39">
        <v>343.69</v>
      </c>
    </row>
    <row r="58" spans="1:5" ht="23.25">
      <c r="A58" s="37">
        <v>23159</v>
      </c>
      <c r="B58" s="38">
        <v>37769</v>
      </c>
      <c r="C58"/>
      <c r="D58" s="39">
        <v>343.69</v>
      </c>
      <c r="E58" s="46"/>
    </row>
    <row r="59" spans="1:4" ht="23.25">
      <c r="A59" s="37">
        <v>23160</v>
      </c>
      <c r="B59" s="38">
        <v>37770</v>
      </c>
      <c r="C59"/>
      <c r="D59" s="39">
        <v>343.72</v>
      </c>
    </row>
    <row r="60" spans="1:4" ht="23.25">
      <c r="A60" s="37">
        <v>23161</v>
      </c>
      <c r="B60" s="38">
        <v>37771</v>
      </c>
      <c r="C60"/>
      <c r="D60" s="39">
        <v>343.71000000000004</v>
      </c>
    </row>
    <row r="61" spans="1:4" ht="23.25">
      <c r="A61" s="37">
        <v>23162</v>
      </c>
      <c r="B61" s="38">
        <v>37772</v>
      </c>
      <c r="C61"/>
      <c r="D61" s="39">
        <v>343.74</v>
      </c>
    </row>
    <row r="62" spans="1:4" ht="23.25">
      <c r="A62" s="37">
        <v>23163</v>
      </c>
      <c r="B62" s="38">
        <v>37773</v>
      </c>
      <c r="C62"/>
      <c r="D62" s="39">
        <v>343.89000000000004</v>
      </c>
    </row>
    <row r="63" spans="1:5" ht="23.25">
      <c r="A63" s="37">
        <v>23164</v>
      </c>
      <c r="B63" s="38">
        <v>37774</v>
      </c>
      <c r="C63"/>
      <c r="D63" s="39">
        <v>343.97</v>
      </c>
      <c r="E63" s="49"/>
    </row>
    <row r="64" spans="1:4" ht="23.25">
      <c r="A64" s="37">
        <v>23165</v>
      </c>
      <c r="B64" s="38">
        <v>37775</v>
      </c>
      <c r="C64"/>
      <c r="D64" s="39">
        <v>343.94</v>
      </c>
    </row>
    <row r="65" spans="1:4" ht="23.25">
      <c r="A65" s="37">
        <v>23166</v>
      </c>
      <c r="B65" s="38">
        <v>37776</v>
      </c>
      <c r="C65"/>
      <c r="D65" s="39">
        <v>344.04</v>
      </c>
    </row>
    <row r="66" spans="1:4" ht="23.25">
      <c r="A66" s="37">
        <v>23167</v>
      </c>
      <c r="B66" s="38">
        <v>37777</v>
      </c>
      <c r="C66"/>
      <c r="D66" s="39">
        <v>344.04</v>
      </c>
    </row>
    <row r="67" spans="1:4" ht="23.25">
      <c r="A67" s="37">
        <v>23168</v>
      </c>
      <c r="B67" s="38">
        <v>37778</v>
      </c>
      <c r="C67"/>
      <c r="D67" s="39">
        <v>343.97</v>
      </c>
    </row>
    <row r="68" spans="1:4" ht="23.25">
      <c r="A68" s="37">
        <v>23169</v>
      </c>
      <c r="B68" s="38">
        <v>37779</v>
      </c>
      <c r="C68"/>
      <c r="D68" s="39">
        <v>343.94</v>
      </c>
    </row>
    <row r="69" spans="1:4" ht="23.25">
      <c r="A69" s="37">
        <v>23170</v>
      </c>
      <c r="B69" s="38">
        <v>37780</v>
      </c>
      <c r="C69"/>
      <c r="D69" s="39">
        <v>343.92</v>
      </c>
    </row>
    <row r="70" spans="1:4" ht="23.25">
      <c r="A70" s="37">
        <v>23171</v>
      </c>
      <c r="B70" s="38">
        <v>37781</v>
      </c>
      <c r="C70"/>
      <c r="D70" s="39">
        <v>343.90000000000003</v>
      </c>
    </row>
    <row r="71" spans="1:4" ht="23.25">
      <c r="A71" s="37">
        <v>23172</v>
      </c>
      <c r="B71" s="38">
        <v>37782</v>
      </c>
      <c r="C71"/>
      <c r="D71" s="39">
        <v>343.92</v>
      </c>
    </row>
    <row r="72" spans="1:4" ht="23.25">
      <c r="A72" s="37">
        <v>23173</v>
      </c>
      <c r="B72" s="38">
        <v>37783</v>
      </c>
      <c r="C72"/>
      <c r="D72" s="39">
        <v>343.92</v>
      </c>
    </row>
    <row r="73" spans="1:4" ht="23.25">
      <c r="A73" s="37">
        <v>23174</v>
      </c>
      <c r="B73" s="38">
        <v>37784</v>
      </c>
      <c r="C73"/>
      <c r="D73" s="39">
        <v>343.92</v>
      </c>
    </row>
    <row r="74" spans="1:4" ht="23.25">
      <c r="A74" s="37">
        <v>23175</v>
      </c>
      <c r="B74" s="38">
        <v>37785</v>
      </c>
      <c r="C74"/>
      <c r="D74" s="39">
        <v>343.93</v>
      </c>
    </row>
    <row r="75" spans="1:4" ht="23.25">
      <c r="A75" s="37">
        <v>23176</v>
      </c>
      <c r="B75" s="38">
        <v>37786</v>
      </c>
      <c r="C75"/>
      <c r="D75" s="39">
        <v>343.94</v>
      </c>
    </row>
    <row r="76" spans="1:4" ht="23.25">
      <c r="A76" s="37">
        <v>23177</v>
      </c>
      <c r="B76" s="38">
        <v>37787</v>
      </c>
      <c r="C76"/>
      <c r="D76" s="39">
        <v>343.99</v>
      </c>
    </row>
    <row r="77" spans="1:5" ht="23.25">
      <c r="A77" s="37">
        <v>23178</v>
      </c>
      <c r="B77" s="38">
        <v>37788</v>
      </c>
      <c r="C77"/>
      <c r="D77" s="39">
        <v>344.04</v>
      </c>
      <c r="E77" s="40">
        <v>344.04</v>
      </c>
    </row>
    <row r="78" spans="1:4" ht="23.25">
      <c r="A78" s="37">
        <v>23179</v>
      </c>
      <c r="B78" s="38">
        <v>37789</v>
      </c>
      <c r="C78"/>
      <c r="D78" s="39">
        <v>344.07</v>
      </c>
    </row>
    <row r="79" spans="1:4" ht="23.25">
      <c r="A79" s="37">
        <v>23180</v>
      </c>
      <c r="B79" s="38">
        <v>37790</v>
      </c>
      <c r="C79"/>
      <c r="D79" s="39">
        <v>344.1</v>
      </c>
    </row>
    <row r="80" spans="1:4" ht="23.25">
      <c r="A80" s="37">
        <v>23181</v>
      </c>
      <c r="B80" s="38">
        <v>37791</v>
      </c>
      <c r="C80"/>
      <c r="D80" s="39">
        <v>343.94</v>
      </c>
    </row>
    <row r="81" spans="1:4" ht="23.25">
      <c r="A81" s="37">
        <v>23182</v>
      </c>
      <c r="B81" s="38">
        <v>37792</v>
      </c>
      <c r="C81"/>
      <c r="D81" s="39">
        <v>343.99</v>
      </c>
    </row>
    <row r="82" spans="1:4" ht="23.25">
      <c r="A82" s="37">
        <v>23183</v>
      </c>
      <c r="B82" s="38">
        <v>37793</v>
      </c>
      <c r="C82"/>
      <c r="D82" s="39">
        <v>344.04</v>
      </c>
    </row>
    <row r="83" spans="1:4" ht="23.25">
      <c r="A83" s="37">
        <v>23184</v>
      </c>
      <c r="B83" s="38">
        <v>37794</v>
      </c>
      <c r="C83"/>
      <c r="D83" s="39">
        <v>343.99</v>
      </c>
    </row>
    <row r="84" spans="1:4" ht="23.25">
      <c r="A84" s="37">
        <v>23185</v>
      </c>
      <c r="B84" s="38">
        <v>37795</v>
      </c>
      <c r="C84"/>
      <c r="D84" s="39">
        <v>343.92</v>
      </c>
    </row>
    <row r="85" spans="1:4" ht="23.25">
      <c r="A85" s="37">
        <v>23186</v>
      </c>
      <c r="B85" s="38">
        <v>37796</v>
      </c>
      <c r="C85"/>
      <c r="D85" s="39">
        <v>344</v>
      </c>
    </row>
    <row r="86" spans="1:4" ht="23.25">
      <c r="A86" s="37">
        <v>23187</v>
      </c>
      <c r="B86" s="38">
        <v>37797</v>
      </c>
      <c r="C86"/>
      <c r="D86" s="39">
        <v>344.12</v>
      </c>
    </row>
    <row r="87" spans="1:5" ht="23.25">
      <c r="A87" s="37">
        <v>23188</v>
      </c>
      <c r="B87" s="38">
        <v>37798</v>
      </c>
      <c r="C87"/>
      <c r="D87" s="39">
        <v>344.39000000000004</v>
      </c>
      <c r="E87" s="46"/>
    </row>
    <row r="88" spans="1:5" ht="23.25">
      <c r="A88" s="37">
        <v>23189</v>
      </c>
      <c r="B88" s="38">
        <v>37799</v>
      </c>
      <c r="C88"/>
      <c r="D88" s="39">
        <v>345.34000000000003</v>
      </c>
      <c r="E88" s="49"/>
    </row>
    <row r="89" spans="1:4" ht="23.25">
      <c r="A89" s="37">
        <v>23190</v>
      </c>
      <c r="B89" s="38">
        <v>37800</v>
      </c>
      <c r="C89"/>
      <c r="D89" s="39">
        <v>344.34000000000003</v>
      </c>
    </row>
    <row r="90" spans="1:4" ht="23.25">
      <c r="A90" s="37">
        <v>23191</v>
      </c>
      <c r="B90" s="38">
        <v>37801</v>
      </c>
      <c r="C90"/>
      <c r="D90" s="39">
        <v>344.07</v>
      </c>
    </row>
    <row r="91" spans="1:5" ht="23.25">
      <c r="A91" s="37">
        <v>23192</v>
      </c>
      <c r="B91" s="38">
        <v>37802</v>
      </c>
      <c r="C91"/>
      <c r="D91" s="39">
        <v>344.91</v>
      </c>
      <c r="E91" s="40">
        <v>344.91</v>
      </c>
    </row>
    <row r="92" spans="1:4" ht="23.25">
      <c r="A92" s="37">
        <v>23193</v>
      </c>
      <c r="B92" s="38">
        <v>37803</v>
      </c>
      <c r="C92"/>
      <c r="D92" s="39">
        <v>344.02000000000004</v>
      </c>
    </row>
    <row r="93" spans="1:4" ht="23.25">
      <c r="A93" s="37">
        <v>23194</v>
      </c>
      <c r="B93" s="38">
        <v>37804</v>
      </c>
      <c r="C93"/>
      <c r="D93" s="39">
        <v>343.97</v>
      </c>
    </row>
    <row r="94" spans="1:4" ht="23.25">
      <c r="A94" s="37">
        <v>23195</v>
      </c>
      <c r="B94" s="38">
        <v>37805</v>
      </c>
      <c r="C94"/>
      <c r="D94" s="39">
        <v>343.92</v>
      </c>
    </row>
    <row r="95" spans="1:4" ht="23.25">
      <c r="A95" s="37">
        <v>23196</v>
      </c>
      <c r="B95" s="38">
        <v>37806</v>
      </c>
      <c r="C95"/>
      <c r="D95" s="39">
        <v>343.92</v>
      </c>
    </row>
    <row r="96" spans="1:4" ht="23.25">
      <c r="A96" s="37">
        <v>23197</v>
      </c>
      <c r="B96" s="38">
        <v>37807</v>
      </c>
      <c r="C96"/>
      <c r="D96" s="39">
        <v>343.93</v>
      </c>
    </row>
    <row r="97" spans="1:4" ht="23.25">
      <c r="A97" s="37">
        <v>23198</v>
      </c>
      <c r="B97" s="38">
        <v>37808</v>
      </c>
      <c r="C97"/>
      <c r="D97" s="39">
        <v>343.94</v>
      </c>
    </row>
    <row r="98" spans="1:4" ht="23.25">
      <c r="A98" s="37">
        <v>23199</v>
      </c>
      <c r="B98" s="38">
        <v>37809</v>
      </c>
      <c r="C98"/>
      <c r="D98" s="39">
        <v>343.99</v>
      </c>
    </row>
    <row r="99" spans="1:5" ht="23.25">
      <c r="A99" s="37">
        <v>23200</v>
      </c>
      <c r="B99" s="38">
        <v>37810</v>
      </c>
      <c r="C99"/>
      <c r="D99" s="39">
        <v>344.09000000000003</v>
      </c>
      <c r="E99" s="40">
        <v>344.04</v>
      </c>
    </row>
    <row r="100" spans="1:4" ht="23.25">
      <c r="A100" s="37">
        <v>23201</v>
      </c>
      <c r="B100" s="38">
        <v>37811</v>
      </c>
      <c r="C100"/>
      <c r="D100" s="39">
        <v>344.12</v>
      </c>
    </row>
    <row r="101" spans="1:5" ht="23.25">
      <c r="A101" s="37">
        <v>23202</v>
      </c>
      <c r="B101" s="38">
        <v>37812</v>
      </c>
      <c r="C101"/>
      <c r="D101" s="39">
        <v>344.12</v>
      </c>
      <c r="E101" s="46"/>
    </row>
    <row r="102" spans="1:4" ht="23.25">
      <c r="A102" s="37">
        <v>23203</v>
      </c>
      <c r="B102" s="38">
        <v>37813</v>
      </c>
      <c r="C102"/>
      <c r="D102" s="39">
        <v>344.09000000000003</v>
      </c>
    </row>
    <row r="103" spans="1:4" ht="23.25">
      <c r="A103" s="37">
        <v>23204</v>
      </c>
      <c r="B103" s="38">
        <v>37814</v>
      </c>
      <c r="C103"/>
      <c r="D103" s="39">
        <v>343.94</v>
      </c>
    </row>
    <row r="104" spans="1:4" ht="23.25">
      <c r="A104" s="37">
        <v>23205</v>
      </c>
      <c r="B104" s="38">
        <v>37815</v>
      </c>
      <c r="C104"/>
      <c r="D104" s="39">
        <v>343.99</v>
      </c>
    </row>
    <row r="105" spans="1:4" ht="23.25">
      <c r="A105" s="37">
        <v>23206</v>
      </c>
      <c r="B105" s="38">
        <v>37816</v>
      </c>
      <c r="C105"/>
      <c r="D105" s="39">
        <v>343.97</v>
      </c>
    </row>
    <row r="106" spans="1:4" ht="23.25">
      <c r="A106" s="37">
        <v>23207</v>
      </c>
      <c r="B106" s="38">
        <v>37817</v>
      </c>
      <c r="C106"/>
      <c r="D106" s="39">
        <v>343.97</v>
      </c>
    </row>
    <row r="107" spans="1:4" ht="23.25">
      <c r="A107" s="37">
        <v>23208</v>
      </c>
      <c r="B107" s="38">
        <v>37818</v>
      </c>
      <c r="C107"/>
      <c r="D107" s="39">
        <v>344.02000000000004</v>
      </c>
    </row>
    <row r="108" spans="1:5" ht="23.25">
      <c r="A108" s="37">
        <v>23209</v>
      </c>
      <c r="B108" s="38">
        <v>37819</v>
      </c>
      <c r="C108"/>
      <c r="D108" s="39">
        <v>344.04</v>
      </c>
      <c r="E108" s="40">
        <v>344.03</v>
      </c>
    </row>
    <row r="109" spans="1:4" ht="23.25">
      <c r="A109" s="37">
        <v>23210</v>
      </c>
      <c r="B109" s="38">
        <v>37820</v>
      </c>
      <c r="C109"/>
      <c r="D109" s="39">
        <v>343.99</v>
      </c>
    </row>
    <row r="110" spans="1:4" ht="23.25">
      <c r="A110" s="37">
        <v>23211</v>
      </c>
      <c r="B110" s="38">
        <v>37821</v>
      </c>
      <c r="C110"/>
      <c r="D110" s="39">
        <v>344.01000000000005</v>
      </c>
    </row>
    <row r="111" spans="1:4" ht="23.25">
      <c r="A111" s="37">
        <v>23212</v>
      </c>
      <c r="B111" s="38">
        <v>37822</v>
      </c>
      <c r="C111"/>
      <c r="D111" s="39">
        <v>344.02000000000004</v>
      </c>
    </row>
    <row r="112" spans="1:4" ht="23.25">
      <c r="A112" s="37">
        <v>23213</v>
      </c>
      <c r="B112" s="38">
        <v>37823</v>
      </c>
      <c r="C112"/>
      <c r="D112" s="39">
        <v>344.04</v>
      </c>
    </row>
    <row r="113" spans="1:4" ht="23.25">
      <c r="A113" s="37">
        <v>23214</v>
      </c>
      <c r="B113" s="38">
        <v>37824</v>
      </c>
      <c r="C113"/>
      <c r="D113" s="39">
        <v>344.04</v>
      </c>
    </row>
    <row r="114" spans="1:4" ht="23.25">
      <c r="A114" s="37">
        <v>23215</v>
      </c>
      <c r="B114" s="38">
        <v>37825</v>
      </c>
      <c r="C114"/>
      <c r="D114" s="39">
        <v>344.07</v>
      </c>
    </row>
    <row r="115" spans="1:4" ht="23.25">
      <c r="A115" s="37">
        <v>23216</v>
      </c>
      <c r="B115" s="38">
        <v>37826</v>
      </c>
      <c r="C115"/>
      <c r="D115" s="39">
        <v>344.07</v>
      </c>
    </row>
    <row r="116" spans="1:4" ht="23.25">
      <c r="A116" s="37">
        <v>23217</v>
      </c>
      <c r="B116" s="38">
        <v>37827</v>
      </c>
      <c r="C116"/>
      <c r="D116" s="39">
        <v>344.07</v>
      </c>
    </row>
    <row r="117" spans="1:4" ht="23.25">
      <c r="A117" s="37">
        <v>23218</v>
      </c>
      <c r="B117" s="38">
        <v>37828</v>
      </c>
      <c r="C117"/>
      <c r="D117" s="39">
        <v>344.04</v>
      </c>
    </row>
    <row r="118" spans="1:4" ht="23.25">
      <c r="A118" s="37">
        <v>23219</v>
      </c>
      <c r="B118" s="38">
        <v>37829</v>
      </c>
      <c r="C118"/>
      <c r="D118" s="39">
        <v>344.04</v>
      </c>
    </row>
    <row r="119" spans="1:4" ht="23.25">
      <c r="A119" s="37">
        <v>23220</v>
      </c>
      <c r="B119" s="38">
        <v>37830</v>
      </c>
      <c r="C119"/>
      <c r="D119" s="39">
        <v>344.04</v>
      </c>
    </row>
    <row r="120" spans="1:4" ht="23.25">
      <c r="A120" s="37">
        <v>23221</v>
      </c>
      <c r="B120" s="38">
        <v>37831</v>
      </c>
      <c r="C120"/>
      <c r="D120" s="39">
        <v>344.1</v>
      </c>
    </row>
    <row r="121" spans="1:4" ht="23.25">
      <c r="A121" s="37">
        <v>23222</v>
      </c>
      <c r="B121" s="38">
        <v>37832</v>
      </c>
      <c r="C121"/>
      <c r="D121" s="39">
        <v>344.062</v>
      </c>
    </row>
    <row r="122" spans="1:4" ht="23.25">
      <c r="A122" s="37">
        <v>23223</v>
      </c>
      <c r="B122" s="38">
        <v>37833</v>
      </c>
      <c r="C122"/>
      <c r="D122" s="39">
        <v>344.04</v>
      </c>
    </row>
    <row r="123" spans="1:4" ht="23.25">
      <c r="A123" s="37">
        <v>23224</v>
      </c>
      <c r="B123" s="38">
        <v>37834</v>
      </c>
      <c r="C123" s="39"/>
      <c r="D123" s="39">
        <v>344.02000000000004</v>
      </c>
    </row>
    <row r="124" spans="1:4" ht="23.25">
      <c r="A124" s="37">
        <v>23225</v>
      </c>
      <c r="B124" s="38">
        <v>37835</v>
      </c>
      <c r="C124" s="39"/>
      <c r="D124" s="39">
        <v>344.92</v>
      </c>
    </row>
    <row r="125" spans="1:4" ht="23.25">
      <c r="A125" s="37">
        <v>23226</v>
      </c>
      <c r="B125" s="38">
        <v>37836</v>
      </c>
      <c r="C125" s="39"/>
      <c r="D125" s="39">
        <v>344.92</v>
      </c>
    </row>
    <row r="126" spans="1:5" ht="23.25">
      <c r="A126" s="37">
        <v>23227</v>
      </c>
      <c r="B126" s="38">
        <v>37837</v>
      </c>
      <c r="C126" s="39"/>
      <c r="D126" s="39">
        <v>344.54</v>
      </c>
      <c r="E126" s="40">
        <v>344.51</v>
      </c>
    </row>
    <row r="127" spans="1:4" ht="23.25">
      <c r="A127" s="37">
        <v>23228</v>
      </c>
      <c r="B127" s="38">
        <v>37838</v>
      </c>
      <c r="C127" s="39"/>
      <c r="D127" s="39">
        <v>344.54</v>
      </c>
    </row>
    <row r="128" spans="1:4" ht="23.25">
      <c r="A128" s="37">
        <v>23229</v>
      </c>
      <c r="B128" s="38">
        <v>37839</v>
      </c>
      <c r="C128" s="39"/>
      <c r="D128" s="39">
        <v>344.59000000000003</v>
      </c>
    </row>
    <row r="129" spans="1:4" ht="23.25">
      <c r="A129" s="37">
        <v>23230</v>
      </c>
      <c r="B129" s="38">
        <v>37840</v>
      </c>
      <c r="C129" s="39"/>
      <c r="D129" s="39">
        <v>344.51000000000005</v>
      </c>
    </row>
    <row r="130" spans="1:4" ht="23.25">
      <c r="A130" s="37">
        <v>23231</v>
      </c>
      <c r="B130" s="38">
        <v>37841</v>
      </c>
      <c r="C130" s="39"/>
      <c r="D130" s="39">
        <v>344.3</v>
      </c>
    </row>
    <row r="131" spans="1:4" ht="23.25">
      <c r="A131" s="37">
        <v>23232</v>
      </c>
      <c r="B131" s="38">
        <v>37842</v>
      </c>
      <c r="C131" s="39"/>
      <c r="D131" s="39">
        <v>344.21000000000004</v>
      </c>
    </row>
    <row r="132" spans="1:4" ht="23.25">
      <c r="A132" s="37">
        <v>23233</v>
      </c>
      <c r="B132" s="38">
        <v>37843</v>
      </c>
      <c r="C132" s="39"/>
      <c r="D132" s="39">
        <v>344.20000000000005</v>
      </c>
    </row>
    <row r="133" spans="1:4" ht="23.25">
      <c r="A133" s="37">
        <v>23234</v>
      </c>
      <c r="B133" s="38">
        <v>37844</v>
      </c>
      <c r="C133" s="39"/>
      <c r="D133" s="39">
        <v>344.20000000000005</v>
      </c>
    </row>
    <row r="134" spans="1:4" ht="23.25">
      <c r="A134" s="37">
        <v>23235</v>
      </c>
      <c r="B134" s="38">
        <v>37845</v>
      </c>
      <c r="C134" s="39"/>
      <c r="D134" s="39">
        <v>344.20000000000005</v>
      </c>
    </row>
    <row r="135" spans="1:5" ht="23.25">
      <c r="A135" s="37">
        <v>23236</v>
      </c>
      <c r="B135" s="38">
        <v>37846</v>
      </c>
      <c r="C135" s="39"/>
      <c r="D135" s="39">
        <v>344.19</v>
      </c>
      <c r="E135" s="40">
        <v>344.17</v>
      </c>
    </row>
    <row r="136" spans="1:7" ht="23.25">
      <c r="A136" s="37">
        <v>23237</v>
      </c>
      <c r="B136" s="38">
        <v>37847</v>
      </c>
      <c r="C136" s="39"/>
      <c r="D136" s="39">
        <v>344.19</v>
      </c>
      <c r="G136" s="40">
        <v>252.49</v>
      </c>
    </row>
    <row r="137" spans="1:4" ht="23.25">
      <c r="A137" s="37">
        <v>23238</v>
      </c>
      <c r="B137" s="38">
        <v>37848</v>
      </c>
      <c r="C137" s="39"/>
      <c r="D137" s="39">
        <v>344.54</v>
      </c>
    </row>
    <row r="138" spans="1:4" ht="23.25">
      <c r="A138" s="37">
        <v>23239</v>
      </c>
      <c r="B138" s="38">
        <v>37849</v>
      </c>
      <c r="C138" s="39"/>
      <c r="D138" s="39">
        <v>344.64000000000004</v>
      </c>
    </row>
    <row r="139" spans="1:11" ht="23.25">
      <c r="A139" s="37">
        <v>23240</v>
      </c>
      <c r="B139" s="38">
        <v>37850</v>
      </c>
      <c r="C139" s="39"/>
      <c r="D139" s="39">
        <v>344.42</v>
      </c>
      <c r="E139" s="49"/>
      <c r="K139" s="41" t="s">
        <v>165</v>
      </c>
    </row>
    <row r="140" spans="1:4" ht="23.25">
      <c r="A140" s="37">
        <v>23241</v>
      </c>
      <c r="B140" s="38">
        <v>37851</v>
      </c>
      <c r="C140" s="39"/>
      <c r="D140" s="39">
        <v>344.38</v>
      </c>
    </row>
    <row r="141" spans="1:4" ht="23.25">
      <c r="A141" s="37">
        <v>23242</v>
      </c>
      <c r="B141" s="38">
        <v>37852</v>
      </c>
      <c r="C141" s="39"/>
      <c r="D141" s="39">
        <v>344.37</v>
      </c>
    </row>
    <row r="142" spans="1:4" ht="23.25">
      <c r="A142" s="37">
        <v>23243</v>
      </c>
      <c r="B142" s="38">
        <v>37853</v>
      </c>
      <c r="C142" s="39"/>
      <c r="D142" s="39">
        <v>344.68</v>
      </c>
    </row>
    <row r="143" spans="1:4" ht="23.25">
      <c r="A143" s="37">
        <v>23244</v>
      </c>
      <c r="B143" s="38">
        <v>37854</v>
      </c>
      <c r="C143" s="39"/>
      <c r="D143" s="39">
        <v>345.24</v>
      </c>
    </row>
    <row r="144" spans="1:4" ht="23.25">
      <c r="A144" s="37">
        <v>23245</v>
      </c>
      <c r="B144" s="38">
        <v>37855</v>
      </c>
      <c r="C144" s="39"/>
      <c r="D144" s="39">
        <v>345.44</v>
      </c>
    </row>
    <row r="145" spans="1:4" ht="23.25">
      <c r="A145" s="37">
        <v>23246</v>
      </c>
      <c r="B145" s="38">
        <v>37856</v>
      </c>
      <c r="C145" s="39"/>
      <c r="D145" s="39">
        <v>345.07</v>
      </c>
    </row>
    <row r="146" spans="1:5" ht="23.25">
      <c r="A146" s="37">
        <v>23247</v>
      </c>
      <c r="B146" s="38">
        <v>37857</v>
      </c>
      <c r="C146" s="39"/>
      <c r="D146" s="39">
        <v>344.84000000000003</v>
      </c>
      <c r="E146" s="46">
        <v>344.69</v>
      </c>
    </row>
    <row r="147" spans="1:4" ht="23.25">
      <c r="A147" s="37">
        <v>23248</v>
      </c>
      <c r="B147" s="38">
        <v>37858</v>
      </c>
      <c r="C147" s="39"/>
      <c r="D147" s="39">
        <v>344.56</v>
      </c>
    </row>
    <row r="148" spans="1:4" ht="23.25">
      <c r="A148" s="37">
        <v>23249</v>
      </c>
      <c r="B148" s="38">
        <v>37859</v>
      </c>
      <c r="C148" s="39"/>
      <c r="D148" s="39">
        <v>344.39000000000004</v>
      </c>
    </row>
    <row r="149" spans="1:4" ht="23.25">
      <c r="A149" s="37">
        <v>23250</v>
      </c>
      <c r="B149" s="38">
        <v>37860</v>
      </c>
      <c r="C149" s="39"/>
      <c r="D149" s="39">
        <v>344.39000000000004</v>
      </c>
    </row>
    <row r="150" spans="1:4" ht="23.25">
      <c r="A150" s="37">
        <v>23251</v>
      </c>
      <c r="B150" s="38">
        <v>37861</v>
      </c>
      <c r="C150" s="39"/>
      <c r="D150" s="39">
        <v>344.3</v>
      </c>
    </row>
    <row r="151" spans="1:4" ht="23.25">
      <c r="A151" s="37">
        <v>23252</v>
      </c>
      <c r="B151" s="38">
        <v>37862</v>
      </c>
      <c r="C151" s="39"/>
      <c r="D151" s="39">
        <v>344.24</v>
      </c>
    </row>
    <row r="152" spans="1:4" ht="23.25">
      <c r="A152" s="37">
        <v>23253</v>
      </c>
      <c r="B152" s="38">
        <v>37863</v>
      </c>
      <c r="C152" s="39"/>
      <c r="D152" s="39">
        <v>344.39000000000004</v>
      </c>
    </row>
    <row r="153" spans="1:4" ht="23.25">
      <c r="A153" s="37">
        <v>23254</v>
      </c>
      <c r="B153" s="38">
        <v>37864</v>
      </c>
      <c r="C153" s="39"/>
      <c r="D153" s="39">
        <v>344.26000000000005</v>
      </c>
    </row>
    <row r="154" spans="1:4" ht="23.25">
      <c r="A154" s="37">
        <v>23255</v>
      </c>
      <c r="B154" s="38">
        <v>37865</v>
      </c>
      <c r="C154"/>
      <c r="D154" s="39">
        <v>344.22</v>
      </c>
    </row>
    <row r="155" spans="1:4" ht="23.25">
      <c r="A155" s="37">
        <v>23256</v>
      </c>
      <c r="B155" s="38">
        <v>37866</v>
      </c>
      <c r="C155"/>
      <c r="D155" s="39">
        <v>344.20000000000005</v>
      </c>
    </row>
    <row r="156" spans="1:4" ht="23.25">
      <c r="A156" s="37">
        <v>23257</v>
      </c>
      <c r="B156" s="38">
        <v>37867</v>
      </c>
      <c r="C156"/>
      <c r="D156" s="39">
        <v>344.19</v>
      </c>
    </row>
    <row r="157" spans="1:4" ht="23.25">
      <c r="A157" s="37">
        <v>23258</v>
      </c>
      <c r="B157" s="38">
        <v>37868</v>
      </c>
      <c r="C157"/>
      <c r="D157" s="39">
        <v>344.19</v>
      </c>
    </row>
    <row r="158" spans="1:4" ht="23.25">
      <c r="A158" s="37">
        <v>23259</v>
      </c>
      <c r="B158" s="38">
        <v>37869</v>
      </c>
      <c r="C158"/>
      <c r="D158" s="39">
        <v>344.19</v>
      </c>
    </row>
    <row r="159" spans="1:4" ht="23.25">
      <c r="A159" s="37">
        <v>23260</v>
      </c>
      <c r="B159" s="38">
        <v>37870</v>
      </c>
      <c r="C159"/>
      <c r="D159" s="39">
        <v>344.16</v>
      </c>
    </row>
    <row r="160" spans="1:4" ht="23.25">
      <c r="A160" s="37">
        <v>23261</v>
      </c>
      <c r="B160" s="38">
        <v>37871</v>
      </c>
      <c r="C160"/>
      <c r="D160" s="39">
        <v>344.29</v>
      </c>
    </row>
    <row r="161" spans="1:4" ht="23.25">
      <c r="A161" s="37">
        <v>23262</v>
      </c>
      <c r="B161" s="38">
        <v>37872</v>
      </c>
      <c r="C161"/>
      <c r="D161" s="39">
        <v>344.51000000000005</v>
      </c>
    </row>
    <row r="162" spans="1:5" ht="23.25">
      <c r="A162" s="37">
        <v>23263</v>
      </c>
      <c r="B162" s="38">
        <v>37873</v>
      </c>
      <c r="C162"/>
      <c r="D162" s="39">
        <v>344.59000000000003</v>
      </c>
      <c r="E162" s="40">
        <v>344.47</v>
      </c>
    </row>
    <row r="163" spans="1:4" ht="23.25">
      <c r="A163" s="37">
        <v>23264</v>
      </c>
      <c r="B163" s="38">
        <v>37874</v>
      </c>
      <c r="C163"/>
      <c r="D163" s="39">
        <v>344.49</v>
      </c>
    </row>
    <row r="164" spans="1:4" ht="23.25">
      <c r="A164" s="37">
        <v>23265</v>
      </c>
      <c r="B164" s="38">
        <v>37875</v>
      </c>
      <c r="C164"/>
      <c r="D164" s="39">
        <v>344.56</v>
      </c>
    </row>
    <row r="165" spans="1:4" ht="23.25">
      <c r="A165" s="37">
        <v>23266</v>
      </c>
      <c r="B165" s="38">
        <v>37876</v>
      </c>
      <c r="C165"/>
      <c r="D165" s="39">
        <v>344.29</v>
      </c>
    </row>
    <row r="166" spans="1:4" ht="23.25">
      <c r="A166" s="37">
        <v>23267</v>
      </c>
      <c r="B166" s="38">
        <v>37877</v>
      </c>
      <c r="C166"/>
      <c r="D166" s="39">
        <v>344.22</v>
      </c>
    </row>
    <row r="167" spans="1:4" ht="23.25">
      <c r="A167" s="37">
        <v>23268</v>
      </c>
      <c r="B167" s="38">
        <v>37878</v>
      </c>
      <c r="C167"/>
      <c r="D167" s="39">
        <v>344.21000000000004</v>
      </c>
    </row>
    <row r="168" spans="1:4" ht="23.25">
      <c r="A168" s="37">
        <v>23269</v>
      </c>
      <c r="B168" s="38">
        <v>37879</v>
      </c>
      <c r="C168"/>
      <c r="D168" s="39">
        <v>344.19</v>
      </c>
    </row>
    <row r="169" spans="1:5" ht="23.25">
      <c r="A169" s="37">
        <v>23270</v>
      </c>
      <c r="B169" s="38">
        <v>37880</v>
      </c>
      <c r="C169"/>
      <c r="D169" s="39">
        <v>344.19</v>
      </c>
      <c r="E169" s="40">
        <v>344.16</v>
      </c>
    </row>
    <row r="170" spans="1:4" ht="23.25">
      <c r="A170" s="37">
        <v>23271</v>
      </c>
      <c r="B170" s="38">
        <v>37881</v>
      </c>
      <c r="C170"/>
      <c r="D170" s="39">
        <v>344.14000000000004</v>
      </c>
    </row>
    <row r="171" spans="1:4" ht="23.25">
      <c r="A171" s="37">
        <v>23272</v>
      </c>
      <c r="B171" s="38">
        <v>37882</v>
      </c>
      <c r="C171"/>
      <c r="D171" s="39">
        <v>344.29</v>
      </c>
    </row>
    <row r="172" spans="1:5" ht="23.25">
      <c r="A172" s="37">
        <v>23273</v>
      </c>
      <c r="B172" s="38">
        <v>37883</v>
      </c>
      <c r="C172"/>
      <c r="D172" s="39">
        <v>344.19</v>
      </c>
      <c r="E172" s="46"/>
    </row>
    <row r="173" spans="1:4" ht="23.25">
      <c r="A173" s="37">
        <v>23274</v>
      </c>
      <c r="B173" s="38">
        <v>37884</v>
      </c>
      <c r="C173"/>
      <c r="D173" s="39">
        <v>344.38</v>
      </c>
    </row>
    <row r="174" spans="1:4" ht="23.25">
      <c r="A174" s="37">
        <v>23275</v>
      </c>
      <c r="B174" s="38">
        <v>37885</v>
      </c>
      <c r="C174"/>
      <c r="D174" s="39">
        <v>344.51000000000005</v>
      </c>
    </row>
    <row r="175" spans="1:4" ht="23.25">
      <c r="A175" s="37">
        <v>23276</v>
      </c>
      <c r="B175" s="38">
        <v>37886</v>
      </c>
      <c r="C175"/>
      <c r="D175" s="39">
        <v>344.53000000000003</v>
      </c>
    </row>
    <row r="176" spans="1:5" ht="23.25">
      <c r="A176" s="37">
        <v>23277</v>
      </c>
      <c r="B176" s="38">
        <v>37887</v>
      </c>
      <c r="C176"/>
      <c r="D176" s="39">
        <v>344.34000000000003</v>
      </c>
      <c r="E176" s="49">
        <v>344.32</v>
      </c>
    </row>
    <row r="177" spans="1:4" ht="23.25">
      <c r="A177" s="37">
        <v>23278</v>
      </c>
      <c r="B177" s="38">
        <v>37888</v>
      </c>
      <c r="C177"/>
      <c r="D177" s="39">
        <v>344.38</v>
      </c>
    </row>
    <row r="178" spans="1:4" ht="23.25">
      <c r="A178" s="37">
        <v>23279</v>
      </c>
      <c r="B178" s="38">
        <v>37889</v>
      </c>
      <c r="C178"/>
      <c r="D178" s="39">
        <v>344.34000000000003</v>
      </c>
    </row>
    <row r="179" spans="1:4" ht="23.25">
      <c r="A179" s="37">
        <v>23280</v>
      </c>
      <c r="B179" s="38">
        <v>37890</v>
      </c>
      <c r="C179"/>
      <c r="D179" s="39">
        <v>344.39000000000004</v>
      </c>
    </row>
    <row r="180" spans="1:5" ht="23.25">
      <c r="A180" s="37">
        <v>23281</v>
      </c>
      <c r="B180" s="38">
        <v>37891</v>
      </c>
      <c r="C180"/>
      <c r="D180" s="39">
        <v>344.3</v>
      </c>
      <c r="E180" s="46"/>
    </row>
    <row r="181" spans="1:5" ht="23.25">
      <c r="A181" s="37">
        <v>23282</v>
      </c>
      <c r="B181" s="38">
        <v>37892</v>
      </c>
      <c r="C181"/>
      <c r="D181" s="39">
        <v>344.22</v>
      </c>
      <c r="E181" s="46"/>
    </row>
    <row r="182" spans="1:4" ht="23.25">
      <c r="A182" s="37">
        <v>23283</v>
      </c>
      <c r="B182" s="38">
        <v>37893</v>
      </c>
      <c r="C182"/>
      <c r="D182" s="39">
        <v>344.19</v>
      </c>
    </row>
    <row r="183" spans="1:4" ht="23.25">
      <c r="A183" s="37">
        <v>23284</v>
      </c>
      <c r="B183" s="38">
        <v>37894</v>
      </c>
      <c r="C183"/>
      <c r="D183" s="39">
        <v>344.19</v>
      </c>
    </row>
    <row r="184" spans="1:4" ht="23.25">
      <c r="A184" s="37">
        <v>23285</v>
      </c>
      <c r="B184" s="38">
        <v>37895</v>
      </c>
      <c r="C184"/>
      <c r="D184" s="39">
        <v>344.19</v>
      </c>
    </row>
    <row r="185" spans="1:4" ht="23.25">
      <c r="A185" s="37">
        <v>23286</v>
      </c>
      <c r="B185" s="38">
        <v>37896</v>
      </c>
      <c r="C185"/>
      <c r="D185" s="39">
        <v>344.19</v>
      </c>
    </row>
    <row r="186" spans="1:4" ht="23.25">
      <c r="A186" s="37">
        <v>23287</v>
      </c>
      <c r="B186" s="38">
        <v>37897</v>
      </c>
      <c r="C186"/>
      <c r="D186" s="39">
        <v>344.18</v>
      </c>
    </row>
    <row r="187" spans="1:4" ht="23.25">
      <c r="A187" s="37">
        <v>23288</v>
      </c>
      <c r="B187" s="38">
        <v>37898</v>
      </c>
      <c r="C187"/>
      <c r="D187" s="39">
        <v>344.14000000000004</v>
      </c>
    </row>
    <row r="188" spans="1:4" ht="23.25">
      <c r="A188" s="37">
        <v>23289</v>
      </c>
      <c r="B188" s="38">
        <v>37899</v>
      </c>
      <c r="C188"/>
      <c r="D188" s="39">
        <v>344.14000000000004</v>
      </c>
    </row>
    <row r="189" spans="1:4" ht="23.25">
      <c r="A189" s="37">
        <v>23290</v>
      </c>
      <c r="B189" s="38">
        <v>37900</v>
      </c>
      <c r="C189"/>
      <c r="D189" s="39">
        <v>344.14000000000004</v>
      </c>
    </row>
    <row r="190" spans="1:4" ht="23.25">
      <c r="A190" s="37">
        <v>23291</v>
      </c>
      <c r="B190" s="38">
        <v>37901</v>
      </c>
      <c r="C190"/>
      <c r="D190" s="39">
        <v>344.13</v>
      </c>
    </row>
    <row r="191" spans="1:5" ht="23.25">
      <c r="A191" s="37">
        <v>23292</v>
      </c>
      <c r="B191" s="38">
        <v>37902</v>
      </c>
      <c r="C191"/>
      <c r="D191" s="39">
        <v>344.14000000000004</v>
      </c>
      <c r="E191" s="40">
        <v>344.12</v>
      </c>
    </row>
    <row r="192" spans="1:4" ht="23.25">
      <c r="A192" s="37">
        <v>23293</v>
      </c>
      <c r="B192" s="38">
        <v>37903</v>
      </c>
      <c r="C192"/>
      <c r="D192" s="39">
        <v>344.14000000000004</v>
      </c>
    </row>
    <row r="193" spans="1:4" ht="23.25">
      <c r="A193" s="37">
        <v>23294</v>
      </c>
      <c r="B193" s="38">
        <v>37904</v>
      </c>
      <c r="C193"/>
      <c r="D193" s="39">
        <v>344.13</v>
      </c>
    </row>
    <row r="194" spans="1:4" ht="23.25">
      <c r="A194" s="37">
        <v>23295</v>
      </c>
      <c r="B194" s="38">
        <v>37905</v>
      </c>
      <c r="C194"/>
      <c r="D194" s="39">
        <v>344.12</v>
      </c>
    </row>
    <row r="195" spans="1:4" ht="23.25">
      <c r="A195" s="37">
        <v>23296</v>
      </c>
      <c r="B195" s="38">
        <v>37906</v>
      </c>
      <c r="C195"/>
      <c r="D195" s="39">
        <v>344.02000000000004</v>
      </c>
    </row>
    <row r="196" spans="1:4" ht="23.25">
      <c r="A196" s="37">
        <v>23297</v>
      </c>
      <c r="B196" s="38">
        <v>37907</v>
      </c>
      <c r="C196"/>
      <c r="D196" s="39">
        <v>343.96000000000004</v>
      </c>
    </row>
    <row r="197" spans="1:4" ht="23.25">
      <c r="A197" s="37">
        <v>23298</v>
      </c>
      <c r="B197" s="38">
        <v>37908</v>
      </c>
      <c r="C197"/>
      <c r="D197" s="39">
        <v>344.09000000000003</v>
      </c>
    </row>
    <row r="198" spans="1:4" ht="23.25">
      <c r="A198" s="37">
        <v>23299</v>
      </c>
      <c r="B198" s="38">
        <v>37909</v>
      </c>
      <c r="C198"/>
      <c r="D198" s="39">
        <v>344.1</v>
      </c>
    </row>
    <row r="199" spans="1:4" ht="23.25">
      <c r="A199" s="37">
        <v>23300</v>
      </c>
      <c r="B199" s="38">
        <v>37910</v>
      </c>
      <c r="C199"/>
      <c r="D199" s="39">
        <v>344.07</v>
      </c>
    </row>
    <row r="200" spans="1:4" ht="23.25">
      <c r="A200" s="37">
        <v>23301</v>
      </c>
      <c r="B200" s="38">
        <v>37911</v>
      </c>
      <c r="C200"/>
      <c r="D200" s="39">
        <v>344.09000000000003</v>
      </c>
    </row>
    <row r="201" spans="1:4" ht="23.25">
      <c r="A201" s="37">
        <v>23302</v>
      </c>
      <c r="B201" s="38">
        <v>37912</v>
      </c>
      <c r="C201"/>
      <c r="D201" s="39">
        <v>344.14000000000004</v>
      </c>
    </row>
    <row r="202" spans="1:4" ht="23.25">
      <c r="A202" s="37">
        <v>23303</v>
      </c>
      <c r="B202" s="38">
        <v>37913</v>
      </c>
      <c r="C202"/>
      <c r="D202" s="39">
        <v>344.1</v>
      </c>
    </row>
    <row r="203" spans="1:4" ht="23.25">
      <c r="A203" s="37">
        <v>23304</v>
      </c>
      <c r="B203" s="38">
        <v>37914</v>
      </c>
      <c r="C203"/>
      <c r="D203" s="39">
        <v>344.09000000000003</v>
      </c>
    </row>
    <row r="204" spans="1:4" ht="23.25">
      <c r="A204" s="37">
        <v>23305</v>
      </c>
      <c r="B204" s="38">
        <v>37915</v>
      </c>
      <c r="C204"/>
      <c r="D204" s="39">
        <v>344.08000000000004</v>
      </c>
    </row>
    <row r="205" spans="1:5" ht="23.25">
      <c r="A205" s="37">
        <v>23306</v>
      </c>
      <c r="B205" s="38">
        <v>37916</v>
      </c>
      <c r="C205"/>
      <c r="D205" s="39">
        <v>344.09000000000003</v>
      </c>
      <c r="E205" s="40">
        <v>344.09</v>
      </c>
    </row>
    <row r="206" spans="1:4" ht="23.25">
      <c r="A206" s="37">
        <v>23307</v>
      </c>
      <c r="B206" s="38">
        <v>37917</v>
      </c>
      <c r="C206"/>
      <c r="D206" s="39">
        <v>344.09000000000003</v>
      </c>
    </row>
    <row r="207" spans="1:4" ht="23.25">
      <c r="A207" s="37">
        <v>23308</v>
      </c>
      <c r="B207" s="38">
        <v>37918</v>
      </c>
      <c r="C207"/>
      <c r="D207" s="39">
        <v>344.09000000000003</v>
      </c>
    </row>
    <row r="208" spans="1:4" ht="23.25">
      <c r="A208" s="37">
        <v>23309</v>
      </c>
      <c r="B208" s="38">
        <v>37919</v>
      </c>
      <c r="C208"/>
      <c r="D208" s="39">
        <v>344.09000000000003</v>
      </c>
    </row>
    <row r="209" spans="1:4" ht="23.25">
      <c r="A209" s="37">
        <v>23310</v>
      </c>
      <c r="B209" s="38">
        <v>37920</v>
      </c>
      <c r="C209"/>
      <c r="D209" s="39">
        <v>344.12</v>
      </c>
    </row>
    <row r="210" spans="1:4" ht="23.25">
      <c r="A210" s="37">
        <v>23311</v>
      </c>
      <c r="B210" s="38">
        <v>37921</v>
      </c>
      <c r="C210"/>
      <c r="D210" s="52">
        <v>344.14000000000004</v>
      </c>
    </row>
    <row r="211" spans="1:5" ht="23.25">
      <c r="A211" s="37">
        <v>23312</v>
      </c>
      <c r="B211" s="38">
        <v>37922</v>
      </c>
      <c r="C211"/>
      <c r="D211" s="52">
        <v>344.14000000000004</v>
      </c>
      <c r="E211" s="40">
        <v>344.14</v>
      </c>
    </row>
    <row r="212" spans="1:4" ht="23.25">
      <c r="A212" s="37">
        <v>23313</v>
      </c>
      <c r="B212" s="38">
        <v>37923</v>
      </c>
      <c r="C212"/>
      <c r="D212" s="39">
        <v>344.14000000000004</v>
      </c>
    </row>
    <row r="213" spans="1:4" ht="23.25">
      <c r="A213" s="37">
        <v>23314</v>
      </c>
      <c r="B213" s="38">
        <v>37924</v>
      </c>
      <c r="C213"/>
      <c r="D213" s="39">
        <v>344.14000000000004</v>
      </c>
    </row>
    <row r="214" spans="1:4" ht="23.25">
      <c r="A214" s="37">
        <v>23315</v>
      </c>
      <c r="B214" s="38">
        <v>37925</v>
      </c>
      <c r="C214"/>
      <c r="D214" s="39">
        <v>344.14000000000004</v>
      </c>
    </row>
    <row r="215" spans="1:4" ht="23.25">
      <c r="A215" s="37">
        <v>23316</v>
      </c>
      <c r="B215" s="38">
        <v>37926</v>
      </c>
      <c r="C215"/>
      <c r="D215" s="39">
        <v>344.13</v>
      </c>
    </row>
    <row r="216" spans="1:4" ht="23.25">
      <c r="A216" s="37">
        <v>23317</v>
      </c>
      <c r="B216" s="38">
        <v>37927</v>
      </c>
      <c r="C216"/>
      <c r="D216" s="39">
        <v>344.12</v>
      </c>
    </row>
    <row r="217" spans="1:4" ht="23.25">
      <c r="A217" s="37">
        <v>23318</v>
      </c>
      <c r="B217" s="38">
        <v>37928</v>
      </c>
      <c r="C217"/>
      <c r="D217" s="39">
        <v>344.11</v>
      </c>
    </row>
    <row r="218" spans="1:4" ht="23.25">
      <c r="A218" s="37">
        <v>23319</v>
      </c>
      <c r="B218" s="38">
        <v>37929</v>
      </c>
      <c r="C218"/>
      <c r="D218" s="39">
        <v>344.13</v>
      </c>
    </row>
    <row r="219" spans="1:4" ht="23.25">
      <c r="A219" s="37">
        <v>23320</v>
      </c>
      <c r="B219" s="38">
        <v>37930</v>
      </c>
      <c r="C219"/>
      <c r="D219" s="39">
        <v>344.17</v>
      </c>
    </row>
    <row r="220" spans="1:5" ht="23.25">
      <c r="A220" s="37">
        <v>23321</v>
      </c>
      <c r="B220" s="38">
        <v>37931</v>
      </c>
      <c r="C220"/>
      <c r="D220" s="39">
        <v>344.19</v>
      </c>
      <c r="E220" s="40">
        <v>344.17</v>
      </c>
    </row>
    <row r="221" spans="1:4" ht="23.25">
      <c r="A221" s="37">
        <v>23322</v>
      </c>
      <c r="B221" s="38">
        <v>37932</v>
      </c>
      <c r="C221"/>
      <c r="D221" s="39">
        <v>344.17</v>
      </c>
    </row>
    <row r="222" spans="1:4" ht="23.25">
      <c r="A222" s="37">
        <v>23323</v>
      </c>
      <c r="B222" s="38">
        <v>37933</v>
      </c>
      <c r="C222"/>
      <c r="D222" s="39">
        <v>344.16</v>
      </c>
    </row>
    <row r="223" spans="1:4" ht="23.25">
      <c r="A223" s="37">
        <v>23324</v>
      </c>
      <c r="B223" s="38">
        <v>37934</v>
      </c>
      <c r="C223"/>
      <c r="D223" s="39">
        <v>344.14000000000004</v>
      </c>
    </row>
    <row r="224" spans="1:4" ht="23.25">
      <c r="A224" s="37">
        <v>23325</v>
      </c>
      <c r="B224" s="38">
        <v>37935</v>
      </c>
      <c r="C224"/>
      <c r="D224" s="39">
        <v>344.14000000000004</v>
      </c>
    </row>
    <row r="225" spans="1:4" ht="23.25">
      <c r="A225" s="37">
        <v>23326</v>
      </c>
      <c r="B225" s="38">
        <v>37936</v>
      </c>
      <c r="C225"/>
      <c r="D225" s="39">
        <v>344.13</v>
      </c>
    </row>
    <row r="226" spans="1:4" ht="23.25">
      <c r="A226" s="37">
        <v>23327</v>
      </c>
      <c r="B226" s="38">
        <v>37937</v>
      </c>
      <c r="C226"/>
      <c r="D226" s="39">
        <v>344.14000000000004</v>
      </c>
    </row>
    <row r="227" spans="1:4" ht="23.25">
      <c r="A227" s="37">
        <v>23328</v>
      </c>
      <c r="B227" s="38">
        <v>37938</v>
      </c>
      <c r="C227"/>
      <c r="D227" s="39">
        <v>344.14000000000004</v>
      </c>
    </row>
    <row r="228" spans="1:4" ht="23.25">
      <c r="A228" s="37">
        <v>23329</v>
      </c>
      <c r="B228" s="38">
        <v>37939</v>
      </c>
      <c r="C228"/>
      <c r="D228" s="39">
        <v>344.13</v>
      </c>
    </row>
    <row r="229" spans="1:4" ht="23.25">
      <c r="A229" s="37">
        <v>23330</v>
      </c>
      <c r="B229" s="38">
        <v>37940</v>
      </c>
      <c r="C229"/>
      <c r="D229" s="39">
        <v>344.13</v>
      </c>
    </row>
    <row r="230" spans="1:5" ht="23.25">
      <c r="A230" s="37">
        <v>23331</v>
      </c>
      <c r="B230" s="38">
        <v>37941</v>
      </c>
      <c r="C230"/>
      <c r="D230" s="39">
        <v>344.13</v>
      </c>
      <c r="E230" s="49"/>
    </row>
    <row r="231" spans="1:4" ht="23.25">
      <c r="A231" s="37">
        <v>23332</v>
      </c>
      <c r="B231" s="38">
        <v>37942</v>
      </c>
      <c r="C231"/>
      <c r="D231" s="39">
        <v>344.13</v>
      </c>
    </row>
    <row r="232" spans="1:5" ht="23.25">
      <c r="A232" s="37">
        <v>23333</v>
      </c>
      <c r="B232" s="38">
        <v>37943</v>
      </c>
      <c r="C232"/>
      <c r="D232" s="39">
        <v>344.15000000000003</v>
      </c>
      <c r="E232" s="40">
        <v>344.15</v>
      </c>
    </row>
    <row r="233" spans="1:4" ht="23.25">
      <c r="A233" s="37">
        <v>23334</v>
      </c>
      <c r="B233" s="38">
        <v>37944</v>
      </c>
      <c r="C233"/>
      <c r="D233" s="39">
        <v>344.14000000000004</v>
      </c>
    </row>
    <row r="234" spans="1:4" ht="23.25">
      <c r="A234" s="37">
        <v>23335</v>
      </c>
      <c r="B234" s="38">
        <v>37945</v>
      </c>
      <c r="C234"/>
      <c r="D234" s="39">
        <v>344.16</v>
      </c>
    </row>
    <row r="235" spans="1:4" ht="23.25">
      <c r="A235" s="37">
        <v>23336</v>
      </c>
      <c r="B235" s="38">
        <v>37946</v>
      </c>
      <c r="C235"/>
      <c r="D235" s="39">
        <v>344.13</v>
      </c>
    </row>
    <row r="236" spans="1:4" ht="23.25">
      <c r="A236" s="37">
        <v>23337</v>
      </c>
      <c r="B236" s="38">
        <v>37947</v>
      </c>
      <c r="C236"/>
      <c r="D236" s="39">
        <v>344.13</v>
      </c>
    </row>
    <row r="237" spans="1:4" ht="23.25">
      <c r="A237" s="37">
        <v>23338</v>
      </c>
      <c r="B237" s="38">
        <v>37948</v>
      </c>
      <c r="C237"/>
      <c r="D237" s="39">
        <v>344.12</v>
      </c>
    </row>
    <row r="238" spans="1:4" ht="23.25">
      <c r="A238" s="37">
        <v>23339</v>
      </c>
      <c r="B238" s="38">
        <v>37949</v>
      </c>
      <c r="C238"/>
      <c r="D238" s="39">
        <v>344.12</v>
      </c>
    </row>
    <row r="239" spans="1:4" ht="23.25">
      <c r="A239" s="37">
        <v>23340</v>
      </c>
      <c r="B239" s="38">
        <v>37950</v>
      </c>
      <c r="C239"/>
      <c r="D239" s="39">
        <v>344.11</v>
      </c>
    </row>
    <row r="240" spans="1:4" ht="23.25">
      <c r="A240" s="37">
        <v>23341</v>
      </c>
      <c r="B240" s="38">
        <v>37951</v>
      </c>
      <c r="C240"/>
      <c r="D240" s="39">
        <v>344.11</v>
      </c>
    </row>
    <row r="241" spans="1:4" ht="23.25">
      <c r="A241" s="37">
        <v>23342</v>
      </c>
      <c r="B241" s="38">
        <v>37952</v>
      </c>
      <c r="C241"/>
      <c r="D241" s="39">
        <v>344.11</v>
      </c>
    </row>
    <row r="242" spans="1:5" ht="23.25">
      <c r="A242" s="37">
        <v>23343</v>
      </c>
      <c r="B242" s="38">
        <v>37953</v>
      </c>
      <c r="C242"/>
      <c r="D242" s="39">
        <v>344.11</v>
      </c>
      <c r="E242" s="46"/>
    </row>
    <row r="243" spans="1:4" ht="23.25">
      <c r="A243" s="37">
        <v>23344</v>
      </c>
      <c r="B243" s="38">
        <v>37954</v>
      </c>
      <c r="C243"/>
      <c r="D243" s="39">
        <v>344.12</v>
      </c>
    </row>
    <row r="244" spans="1:4" ht="23.25">
      <c r="A244" s="37">
        <v>23345</v>
      </c>
      <c r="B244" s="38">
        <v>37955</v>
      </c>
      <c r="C244"/>
      <c r="D244" s="39">
        <v>344.11</v>
      </c>
    </row>
    <row r="245" spans="1:4" ht="23.25">
      <c r="A245" s="37">
        <v>23346</v>
      </c>
      <c r="B245" s="38">
        <v>37956</v>
      </c>
      <c r="C245"/>
      <c r="D245" s="39">
        <v>344.11</v>
      </c>
    </row>
    <row r="246" spans="1:4" ht="23.25">
      <c r="A246" s="37">
        <v>23347</v>
      </c>
      <c r="B246" s="38">
        <v>37957</v>
      </c>
      <c r="C246"/>
      <c r="D246" s="39">
        <v>344.11</v>
      </c>
    </row>
    <row r="247" spans="1:4" ht="23.25">
      <c r="A247" s="37">
        <v>23348</v>
      </c>
      <c r="B247" s="38">
        <v>37958</v>
      </c>
      <c r="C247"/>
      <c r="D247" s="39">
        <v>344.11</v>
      </c>
    </row>
    <row r="248" spans="1:5" ht="23.25">
      <c r="A248" s="37">
        <v>23349</v>
      </c>
      <c r="B248" s="38">
        <v>37959</v>
      </c>
      <c r="C248"/>
      <c r="D248" s="39">
        <v>344.08000000000004</v>
      </c>
      <c r="E248" s="40">
        <v>344.03</v>
      </c>
    </row>
    <row r="249" spans="1:4" ht="23.25">
      <c r="A249" s="37">
        <v>23350</v>
      </c>
      <c r="B249" s="38">
        <v>37960</v>
      </c>
      <c r="C249"/>
      <c r="D249" s="39">
        <v>344.09000000000003</v>
      </c>
    </row>
    <row r="250" spans="1:4" ht="23.25">
      <c r="A250" s="37">
        <v>23351</v>
      </c>
      <c r="B250" s="38">
        <v>37961</v>
      </c>
      <c r="C250"/>
      <c r="D250" s="39">
        <v>344.03000000000003</v>
      </c>
    </row>
    <row r="251" spans="1:4" ht="23.25">
      <c r="A251" s="37">
        <v>23352</v>
      </c>
      <c r="B251" s="38">
        <v>37962</v>
      </c>
      <c r="C251"/>
      <c r="D251" s="39">
        <v>344.07</v>
      </c>
    </row>
    <row r="252" spans="1:4" ht="23.25">
      <c r="A252" s="37">
        <v>23353</v>
      </c>
      <c r="B252" s="38">
        <v>37963</v>
      </c>
      <c r="C252"/>
      <c r="D252" s="39">
        <v>344</v>
      </c>
    </row>
    <row r="253" spans="1:4" ht="23.25">
      <c r="A253" s="37">
        <v>23354</v>
      </c>
      <c r="B253" s="38">
        <v>37964</v>
      </c>
      <c r="C253"/>
      <c r="D253" s="39">
        <v>344.03000000000003</v>
      </c>
    </row>
    <row r="254" spans="1:4" ht="23.25">
      <c r="A254" s="37">
        <v>23355</v>
      </c>
      <c r="B254" s="38">
        <v>37965</v>
      </c>
      <c r="C254"/>
      <c r="D254" s="39">
        <v>343.94</v>
      </c>
    </row>
    <row r="255" spans="1:4" ht="23.25">
      <c r="A255" s="37">
        <v>23356</v>
      </c>
      <c r="B255" s="38">
        <v>37966</v>
      </c>
      <c r="C255"/>
      <c r="D255" s="39">
        <v>343.79</v>
      </c>
    </row>
    <row r="256" spans="1:4" ht="23.25">
      <c r="A256" s="37">
        <v>23357</v>
      </c>
      <c r="B256" s="38">
        <v>37967</v>
      </c>
      <c r="C256"/>
      <c r="D256" s="39">
        <v>343.79</v>
      </c>
    </row>
    <row r="257" spans="1:4" ht="23.25">
      <c r="A257" s="37">
        <v>23358</v>
      </c>
      <c r="B257" s="38">
        <v>37968</v>
      </c>
      <c r="C257"/>
      <c r="D257" s="39">
        <v>343.85</v>
      </c>
    </row>
    <row r="258" spans="1:4" ht="23.25">
      <c r="A258" s="37">
        <v>23359</v>
      </c>
      <c r="B258" s="38">
        <v>37969</v>
      </c>
      <c r="C258"/>
      <c r="D258" s="39">
        <v>343.90000000000003</v>
      </c>
    </row>
    <row r="259" spans="1:4" ht="23.25">
      <c r="A259" s="37">
        <v>23360</v>
      </c>
      <c r="B259" s="38">
        <v>37970</v>
      </c>
      <c r="C259"/>
      <c r="D259" s="39">
        <v>343.92</v>
      </c>
    </row>
    <row r="260" spans="1:4" ht="23.25">
      <c r="A260" s="37">
        <v>23361</v>
      </c>
      <c r="B260" s="38">
        <v>37971</v>
      </c>
      <c r="C260"/>
      <c r="D260" s="39">
        <v>343.96000000000004</v>
      </c>
    </row>
    <row r="261" spans="1:4" ht="23.25">
      <c r="A261" s="37">
        <v>23362</v>
      </c>
      <c r="B261" s="38">
        <v>37972</v>
      </c>
      <c r="C261"/>
      <c r="D261" s="39">
        <v>343.94</v>
      </c>
    </row>
    <row r="262" spans="1:4" ht="23.25">
      <c r="A262" s="37">
        <v>23363</v>
      </c>
      <c r="B262" s="38">
        <v>37973</v>
      </c>
      <c r="C262"/>
      <c r="D262" s="39">
        <v>343.89000000000004</v>
      </c>
    </row>
    <row r="263" spans="1:4" ht="23.25">
      <c r="A263" s="37">
        <v>23364</v>
      </c>
      <c r="B263" s="38">
        <v>37974</v>
      </c>
      <c r="C263"/>
      <c r="D263" s="39">
        <v>343.89000000000004</v>
      </c>
    </row>
    <row r="264" spans="1:4" ht="23.25">
      <c r="A264" s="37">
        <v>23365</v>
      </c>
      <c r="B264" s="38">
        <v>37975</v>
      </c>
      <c r="C264"/>
      <c r="D264" s="39">
        <v>343.87</v>
      </c>
    </row>
    <row r="265" spans="1:4" ht="23.25">
      <c r="A265" s="37">
        <v>23366</v>
      </c>
      <c r="B265" s="38">
        <v>37976</v>
      </c>
      <c r="C265"/>
      <c r="D265" s="39">
        <v>343.87</v>
      </c>
    </row>
    <row r="266" spans="1:4" ht="23.25">
      <c r="A266" s="37">
        <v>23367</v>
      </c>
      <c r="B266" s="38">
        <v>37977</v>
      </c>
      <c r="C266"/>
      <c r="D266" s="39">
        <v>343.86</v>
      </c>
    </row>
    <row r="267" spans="1:4" ht="23.25">
      <c r="A267" s="37">
        <v>23368</v>
      </c>
      <c r="B267" s="38">
        <v>37978</v>
      </c>
      <c r="C267"/>
      <c r="D267" s="39">
        <v>343.87</v>
      </c>
    </row>
    <row r="268" spans="1:4" ht="23.25">
      <c r="A268" s="37">
        <v>23369</v>
      </c>
      <c r="B268" s="38">
        <v>37979</v>
      </c>
      <c r="C268"/>
      <c r="D268" s="39">
        <v>343.89000000000004</v>
      </c>
    </row>
    <row r="269" spans="1:4" ht="23.25">
      <c r="A269" s="37">
        <v>23370</v>
      </c>
      <c r="B269" s="38">
        <v>37980</v>
      </c>
      <c r="C269"/>
      <c r="D269" s="39">
        <v>343.90000000000003</v>
      </c>
    </row>
    <row r="270" spans="1:4" ht="23.25">
      <c r="A270" s="37">
        <v>23371</v>
      </c>
      <c r="B270" s="38">
        <v>37981</v>
      </c>
      <c r="C270"/>
      <c r="D270" s="39">
        <v>344.19</v>
      </c>
    </row>
    <row r="271" spans="1:4" ht="23.25">
      <c r="A271" s="37">
        <v>23372</v>
      </c>
      <c r="B271" s="38">
        <v>37982</v>
      </c>
      <c r="C271"/>
      <c r="D271" s="39">
        <v>344.04</v>
      </c>
    </row>
    <row r="272" spans="1:4" ht="23.25">
      <c r="A272" s="37">
        <v>23373</v>
      </c>
      <c r="B272" s="38">
        <v>37983</v>
      </c>
      <c r="C272"/>
      <c r="D272" s="39">
        <v>343.98</v>
      </c>
    </row>
    <row r="273" spans="1:4" ht="23.25">
      <c r="A273" s="37">
        <v>23374</v>
      </c>
      <c r="B273" s="38">
        <v>37984</v>
      </c>
      <c r="C273"/>
      <c r="D273" s="39">
        <v>343.95000000000005</v>
      </c>
    </row>
    <row r="274" spans="1:4" ht="23.25">
      <c r="A274" s="37">
        <v>23375</v>
      </c>
      <c r="B274" s="38">
        <v>37985</v>
      </c>
      <c r="C274"/>
      <c r="D274" s="39">
        <v>343.97</v>
      </c>
    </row>
    <row r="275" spans="1:5" ht="23.25">
      <c r="A275" s="37">
        <v>23376</v>
      </c>
      <c r="B275" s="38">
        <v>37986</v>
      </c>
      <c r="C275"/>
      <c r="D275" s="39">
        <v>343.96000000000004</v>
      </c>
      <c r="E275" s="46"/>
    </row>
    <row r="276" spans="1:4" ht="23.25">
      <c r="A276" s="37">
        <v>23377</v>
      </c>
      <c r="B276" s="38">
        <v>37987</v>
      </c>
      <c r="C276"/>
      <c r="D276" s="39">
        <v>343.95</v>
      </c>
    </row>
    <row r="277" spans="1:4" ht="23.25">
      <c r="A277" s="37">
        <v>23378</v>
      </c>
      <c r="B277" s="38">
        <v>37988</v>
      </c>
      <c r="C277"/>
      <c r="D277" s="39">
        <v>343.96</v>
      </c>
    </row>
    <row r="278" spans="1:4" ht="23.25">
      <c r="A278" s="37">
        <v>23379</v>
      </c>
      <c r="B278" s="38">
        <v>37989</v>
      </c>
      <c r="C278"/>
      <c r="D278" s="39">
        <v>343.98</v>
      </c>
    </row>
    <row r="279" spans="1:4" ht="23.25">
      <c r="A279" s="37">
        <v>23380</v>
      </c>
      <c r="B279" s="38">
        <v>37990</v>
      </c>
      <c r="C279"/>
      <c r="D279" s="39">
        <v>343.94</v>
      </c>
    </row>
    <row r="280" spans="1:7" ht="23.25">
      <c r="A280" s="37">
        <v>23381</v>
      </c>
      <c r="B280" s="38">
        <v>37991</v>
      </c>
      <c r="C280"/>
      <c r="D280" s="39">
        <v>343.94</v>
      </c>
      <c r="G280" s="40"/>
    </row>
    <row r="281" spans="1:4" ht="23.25">
      <c r="A281" s="37">
        <v>23382</v>
      </c>
      <c r="B281" s="38">
        <v>37992</v>
      </c>
      <c r="C281"/>
      <c r="D281" s="39">
        <v>343.92</v>
      </c>
    </row>
    <row r="282" spans="1:4" ht="23.25">
      <c r="A282" s="37">
        <v>23383</v>
      </c>
      <c r="B282" s="38">
        <v>37993</v>
      </c>
      <c r="C282"/>
      <c r="D282" s="39">
        <v>343.88</v>
      </c>
    </row>
    <row r="283" spans="1:4" ht="23.25">
      <c r="A283" s="37">
        <v>23384</v>
      </c>
      <c r="B283" s="38">
        <v>37994</v>
      </c>
      <c r="C283"/>
      <c r="D283" s="39">
        <v>343.91</v>
      </c>
    </row>
    <row r="284" spans="1:4" ht="23.25">
      <c r="A284" s="37">
        <v>23385</v>
      </c>
      <c r="B284" s="38">
        <v>37995</v>
      </c>
      <c r="C284"/>
      <c r="D284" s="39">
        <v>343.96</v>
      </c>
    </row>
    <row r="285" spans="1:4" ht="23.25">
      <c r="A285" s="37">
        <v>23386</v>
      </c>
      <c r="B285" s="38">
        <v>37996</v>
      </c>
      <c r="C285"/>
      <c r="D285" s="39">
        <v>343.91</v>
      </c>
    </row>
    <row r="286" spans="1:4" ht="23.25">
      <c r="A286" s="37">
        <v>23387</v>
      </c>
      <c r="B286" s="38">
        <v>37997</v>
      </c>
      <c r="C286"/>
      <c r="D286" s="39">
        <v>343.91</v>
      </c>
    </row>
    <row r="287" spans="1:4" ht="23.25">
      <c r="A287" s="37">
        <v>23388</v>
      </c>
      <c r="B287" s="38">
        <v>37998</v>
      </c>
      <c r="C287"/>
      <c r="D287" s="39">
        <v>343.92</v>
      </c>
    </row>
    <row r="288" spans="1:4" ht="23.25">
      <c r="A288" s="37">
        <v>23389</v>
      </c>
      <c r="B288" s="38">
        <v>37999</v>
      </c>
      <c r="C288"/>
      <c r="D288" s="39">
        <v>343.92</v>
      </c>
    </row>
    <row r="289" spans="1:4" ht="23.25">
      <c r="A289" s="37">
        <v>23390</v>
      </c>
      <c r="B289" s="38">
        <v>38000</v>
      </c>
      <c r="C289"/>
      <c r="D289" s="39">
        <v>343.94</v>
      </c>
    </row>
    <row r="290" spans="1:4" ht="23.25">
      <c r="A290" s="37">
        <v>23391</v>
      </c>
      <c r="B290" s="38">
        <v>38001</v>
      </c>
      <c r="C290"/>
      <c r="D290" s="39">
        <v>343.94</v>
      </c>
    </row>
    <row r="291" spans="1:4" ht="23.25">
      <c r="A291" s="37">
        <v>23392</v>
      </c>
      <c r="B291" s="38">
        <v>38002</v>
      </c>
      <c r="C291"/>
      <c r="D291" s="39">
        <v>343.92</v>
      </c>
    </row>
    <row r="292" spans="1:4" ht="23.25">
      <c r="A292" s="37">
        <v>23393</v>
      </c>
      <c r="B292" s="38">
        <v>38003</v>
      </c>
      <c r="C292"/>
      <c r="D292" s="39">
        <v>343.92</v>
      </c>
    </row>
    <row r="293" spans="1:4" ht="23.25">
      <c r="A293" s="37">
        <v>23394</v>
      </c>
      <c r="B293" s="38">
        <v>38004</v>
      </c>
      <c r="C293"/>
      <c r="D293" s="39">
        <v>343.88</v>
      </c>
    </row>
    <row r="294" spans="1:4" ht="23.25">
      <c r="A294" s="37">
        <v>23395</v>
      </c>
      <c r="B294" s="38">
        <v>38005</v>
      </c>
      <c r="C294"/>
      <c r="D294" s="39">
        <v>343.85</v>
      </c>
    </row>
    <row r="295" spans="1:4" ht="23.25">
      <c r="A295" s="37">
        <v>23396</v>
      </c>
      <c r="B295" s="38">
        <v>38006</v>
      </c>
      <c r="C295"/>
      <c r="D295" s="39">
        <v>343.87</v>
      </c>
    </row>
    <row r="296" spans="1:4" ht="23.25">
      <c r="A296" s="37">
        <v>23397</v>
      </c>
      <c r="B296" s="38">
        <v>38007</v>
      </c>
      <c r="C296"/>
      <c r="D296" s="39">
        <v>343.87</v>
      </c>
    </row>
    <row r="297" spans="1:4" ht="23.25">
      <c r="A297" s="37">
        <v>23398</v>
      </c>
      <c r="B297" s="38">
        <v>38008</v>
      </c>
      <c r="C297"/>
      <c r="D297" s="39">
        <v>343.84</v>
      </c>
    </row>
    <row r="298" spans="1:4" ht="23.25">
      <c r="A298" s="37">
        <v>23399</v>
      </c>
      <c r="B298" s="38">
        <v>38009</v>
      </c>
      <c r="C298"/>
      <c r="D298" s="39">
        <v>343.86</v>
      </c>
    </row>
    <row r="299" spans="1:4" ht="23.25">
      <c r="A299" s="37">
        <v>23400</v>
      </c>
      <c r="B299" s="38">
        <v>38010</v>
      </c>
      <c r="C299"/>
      <c r="D299" s="39">
        <v>343.84</v>
      </c>
    </row>
    <row r="300" spans="1:4" ht="23.25">
      <c r="A300" s="37">
        <v>23401</v>
      </c>
      <c r="B300" s="38">
        <v>38011</v>
      </c>
      <c r="C300"/>
      <c r="D300" s="39">
        <v>343.86</v>
      </c>
    </row>
    <row r="301" spans="1:4" ht="23.25">
      <c r="A301" s="37">
        <v>23402</v>
      </c>
      <c r="B301" s="38">
        <v>38012</v>
      </c>
      <c r="C301"/>
      <c r="D301" s="39">
        <v>343.87</v>
      </c>
    </row>
    <row r="302" spans="1:4" ht="23.25">
      <c r="A302" s="37">
        <v>23403</v>
      </c>
      <c r="B302" s="38">
        <v>38013</v>
      </c>
      <c r="C302"/>
      <c r="D302" s="39">
        <v>343.92</v>
      </c>
    </row>
    <row r="303" spans="1:4" ht="23.25">
      <c r="A303" s="37">
        <v>23404</v>
      </c>
      <c r="B303" s="38">
        <v>38014</v>
      </c>
      <c r="C303"/>
      <c r="D303" s="39">
        <v>343.89</v>
      </c>
    </row>
    <row r="304" spans="1:4" ht="23.25">
      <c r="A304" s="37">
        <v>23405</v>
      </c>
      <c r="B304" s="38">
        <v>38015</v>
      </c>
      <c r="C304"/>
      <c r="D304" s="39">
        <v>343.89</v>
      </c>
    </row>
    <row r="305" spans="1:4" ht="23.25">
      <c r="A305" s="37">
        <v>23406</v>
      </c>
      <c r="B305" s="38">
        <v>38016</v>
      </c>
      <c r="C305"/>
      <c r="D305" s="39">
        <v>343.86</v>
      </c>
    </row>
    <row r="306" spans="1:4" ht="23.25">
      <c r="A306" s="37">
        <v>23407</v>
      </c>
      <c r="B306" s="38">
        <v>38017</v>
      </c>
      <c r="C306"/>
      <c r="D306" s="39">
        <v>343.84</v>
      </c>
    </row>
    <row r="307" spans="1:4" ht="23.25">
      <c r="A307" s="37">
        <v>23408</v>
      </c>
      <c r="B307" s="38">
        <v>38018</v>
      </c>
      <c r="C307"/>
      <c r="D307" s="39">
        <v>343.89</v>
      </c>
    </row>
    <row r="308" spans="1:4" ht="23.25">
      <c r="A308" s="37">
        <v>23409</v>
      </c>
      <c r="B308" s="38">
        <v>38019</v>
      </c>
      <c r="C308"/>
      <c r="D308" s="39">
        <v>343.92</v>
      </c>
    </row>
    <row r="309" spans="1:4" ht="23.25">
      <c r="A309" s="37">
        <v>23410</v>
      </c>
      <c r="B309" s="38">
        <v>38020</v>
      </c>
      <c r="C309"/>
      <c r="D309" s="39">
        <v>343.99</v>
      </c>
    </row>
    <row r="310" spans="1:4" ht="23.25">
      <c r="A310" s="37">
        <v>23411</v>
      </c>
      <c r="B310" s="38">
        <v>38021</v>
      </c>
      <c r="C310"/>
      <c r="D310" s="39">
        <v>343.98</v>
      </c>
    </row>
    <row r="311" spans="1:4" ht="23.25">
      <c r="A311" s="37">
        <v>23412</v>
      </c>
      <c r="B311" s="38">
        <v>38022</v>
      </c>
      <c r="C311"/>
      <c r="D311" s="39">
        <v>343.9</v>
      </c>
    </row>
    <row r="312" spans="1:4" ht="23.25">
      <c r="A312" s="37">
        <v>23413</v>
      </c>
      <c r="B312" s="38">
        <v>38023</v>
      </c>
      <c r="C312"/>
      <c r="D312" s="39">
        <v>343.85</v>
      </c>
    </row>
    <row r="313" spans="1:4" ht="23.25">
      <c r="A313" s="37">
        <v>23414</v>
      </c>
      <c r="B313" s="38">
        <v>38024</v>
      </c>
      <c r="C313"/>
      <c r="D313" s="39">
        <v>343.85</v>
      </c>
    </row>
    <row r="314" spans="1:4" ht="23.25">
      <c r="A314" s="37">
        <v>23415</v>
      </c>
      <c r="B314" s="38">
        <v>38025</v>
      </c>
      <c r="C314"/>
      <c r="D314" s="39">
        <v>343.87</v>
      </c>
    </row>
    <row r="315" spans="1:4" ht="23.25">
      <c r="A315" s="37">
        <v>23416</v>
      </c>
      <c r="B315" s="38">
        <v>38026</v>
      </c>
      <c r="C315"/>
      <c r="D315" s="39">
        <v>343.93</v>
      </c>
    </row>
    <row r="316" spans="1:4" ht="23.25">
      <c r="A316" s="37">
        <v>23417</v>
      </c>
      <c r="B316" s="38">
        <v>38027</v>
      </c>
      <c r="C316"/>
      <c r="D316" s="39">
        <v>343.91</v>
      </c>
    </row>
    <row r="317" spans="1:4" ht="23.25">
      <c r="A317" s="37">
        <v>23418</v>
      </c>
      <c r="B317" s="38">
        <v>38028</v>
      </c>
      <c r="C317"/>
      <c r="D317" s="39">
        <v>343.93</v>
      </c>
    </row>
    <row r="318" spans="1:4" ht="23.25">
      <c r="A318" s="37">
        <v>23419</v>
      </c>
      <c r="B318" s="38">
        <v>38029</v>
      </c>
      <c r="C318"/>
      <c r="D318" s="39">
        <v>343.89</v>
      </c>
    </row>
    <row r="319" spans="1:4" ht="23.25">
      <c r="A319" s="37">
        <v>23420</v>
      </c>
      <c r="B319" s="38">
        <v>38030</v>
      </c>
      <c r="C319"/>
      <c r="D319" s="39">
        <v>343.89</v>
      </c>
    </row>
    <row r="320" spans="1:4" ht="23.25">
      <c r="A320" s="37">
        <v>23421</v>
      </c>
      <c r="B320" s="38">
        <v>38031</v>
      </c>
      <c r="C320"/>
      <c r="D320" s="39">
        <v>343.89</v>
      </c>
    </row>
    <row r="321" spans="1:4" ht="23.25">
      <c r="A321" s="37">
        <v>23422</v>
      </c>
      <c r="B321" s="38">
        <v>38032</v>
      </c>
      <c r="C321"/>
      <c r="D321" s="39">
        <v>343.89</v>
      </c>
    </row>
    <row r="322" spans="1:4" ht="23.25">
      <c r="A322" s="37">
        <v>23423</v>
      </c>
      <c r="B322" s="38">
        <v>38033</v>
      </c>
      <c r="C322"/>
      <c r="D322" s="39">
        <v>343.89</v>
      </c>
    </row>
    <row r="323" spans="1:4" ht="23.25">
      <c r="A323" s="37">
        <v>23424</v>
      </c>
      <c r="B323" s="38">
        <v>38034</v>
      </c>
      <c r="C323"/>
      <c r="D323" s="39">
        <v>343.89</v>
      </c>
    </row>
    <row r="324" spans="1:4" ht="23.25">
      <c r="A324" s="37">
        <v>23425</v>
      </c>
      <c r="B324" s="38">
        <v>38035</v>
      </c>
      <c r="C324"/>
      <c r="D324" s="39">
        <v>343.87</v>
      </c>
    </row>
    <row r="325" spans="1:4" ht="23.25">
      <c r="A325" s="37">
        <v>23426</v>
      </c>
      <c r="B325" s="38">
        <v>38036</v>
      </c>
      <c r="C325"/>
      <c r="D325" s="39">
        <v>343.87</v>
      </c>
    </row>
    <row r="326" spans="1:4" ht="23.25">
      <c r="A326" s="37">
        <v>23427</v>
      </c>
      <c r="B326" s="38">
        <v>38037</v>
      </c>
      <c r="C326"/>
      <c r="D326" s="39">
        <v>343.86</v>
      </c>
    </row>
    <row r="327" spans="1:4" ht="23.25">
      <c r="A327" s="37">
        <v>23428</v>
      </c>
      <c r="B327" s="38">
        <v>38038</v>
      </c>
      <c r="C327"/>
      <c r="D327" s="39">
        <v>343.82</v>
      </c>
    </row>
    <row r="328" spans="1:4" ht="23.25">
      <c r="A328" s="37">
        <v>23429</v>
      </c>
      <c r="B328" s="38">
        <v>38039</v>
      </c>
      <c r="C328"/>
      <c r="D328" s="39">
        <v>343.79</v>
      </c>
    </row>
    <row r="329" spans="1:4" ht="23.25">
      <c r="A329" s="37">
        <v>23430</v>
      </c>
      <c r="B329" s="38">
        <v>38040</v>
      </c>
      <c r="C329"/>
      <c r="D329" s="39">
        <v>343.79</v>
      </c>
    </row>
    <row r="330" spans="1:4" ht="23.25">
      <c r="A330" s="37">
        <v>23431</v>
      </c>
      <c r="B330" s="38">
        <v>38041</v>
      </c>
      <c r="C330"/>
      <c r="D330" s="39">
        <v>343.79</v>
      </c>
    </row>
    <row r="331" spans="1:4" ht="23.25">
      <c r="A331" s="37">
        <v>23432</v>
      </c>
      <c r="B331" s="38">
        <v>38042</v>
      </c>
      <c r="C331"/>
      <c r="D331" s="39">
        <v>343.77</v>
      </c>
    </row>
    <row r="332" spans="1:5" ht="23.25">
      <c r="A332" s="37">
        <v>23433</v>
      </c>
      <c r="B332" s="38">
        <v>38043</v>
      </c>
      <c r="C332"/>
      <c r="D332" s="39">
        <v>343.75</v>
      </c>
      <c r="E332" s="46"/>
    </row>
    <row r="333" spans="1:4" ht="23.25">
      <c r="A333" s="37">
        <v>23434</v>
      </c>
      <c r="B333" s="38">
        <v>38044</v>
      </c>
      <c r="C333"/>
      <c r="D333" s="39">
        <v>343.76</v>
      </c>
    </row>
    <row r="334" spans="1:4" ht="23.25">
      <c r="A334" s="37">
        <v>23435</v>
      </c>
      <c r="B334" s="38">
        <v>38045</v>
      </c>
      <c r="C334"/>
      <c r="D334" s="39">
        <v>343.75</v>
      </c>
    </row>
    <row r="335" spans="1:4" ht="23.25">
      <c r="A335" s="37">
        <v>23436</v>
      </c>
      <c r="B335" s="38">
        <v>38046</v>
      </c>
      <c r="C335"/>
      <c r="D335" s="39">
        <v>343.75</v>
      </c>
    </row>
    <row r="336" spans="1:4" ht="23.25">
      <c r="A336" s="37">
        <v>23437</v>
      </c>
      <c r="B336" s="38">
        <v>38047</v>
      </c>
      <c r="C336"/>
      <c r="D336" s="39">
        <v>343.74</v>
      </c>
    </row>
    <row r="337" spans="1:4" ht="23.25">
      <c r="A337" s="37">
        <v>23438</v>
      </c>
      <c r="B337" s="38">
        <v>38048</v>
      </c>
      <c r="C337"/>
      <c r="D337" s="39">
        <v>343.74</v>
      </c>
    </row>
    <row r="338" spans="1:4" ht="23.25">
      <c r="A338" s="37">
        <v>23439</v>
      </c>
      <c r="B338" s="38">
        <v>38049</v>
      </c>
      <c r="C338"/>
      <c r="D338" s="39">
        <v>343.72</v>
      </c>
    </row>
    <row r="339" spans="1:4" ht="23.25">
      <c r="A339" s="37">
        <v>23440</v>
      </c>
      <c r="B339" s="38">
        <v>38050</v>
      </c>
      <c r="C339"/>
      <c r="D339" s="39">
        <v>343.71</v>
      </c>
    </row>
    <row r="340" spans="1:4" ht="23.25">
      <c r="A340" s="37">
        <v>23441</v>
      </c>
      <c r="B340" s="38">
        <v>38051</v>
      </c>
      <c r="C340"/>
      <c r="D340" s="39">
        <v>343.71</v>
      </c>
    </row>
    <row r="341" spans="1:4" ht="23.25">
      <c r="A341" s="37">
        <v>23442</v>
      </c>
      <c r="B341" s="38">
        <v>38052</v>
      </c>
      <c r="C341"/>
      <c r="D341" s="39">
        <v>343.72</v>
      </c>
    </row>
    <row r="342" spans="1:4" ht="23.25">
      <c r="A342" s="37">
        <v>23443</v>
      </c>
      <c r="B342" s="38">
        <v>38053</v>
      </c>
      <c r="C342"/>
      <c r="D342" s="39">
        <v>343.7</v>
      </c>
    </row>
    <row r="343" spans="1:4" ht="23.25">
      <c r="A343" s="37">
        <v>23444</v>
      </c>
      <c r="B343" s="38">
        <v>38054</v>
      </c>
      <c r="C343"/>
      <c r="D343" s="39">
        <v>343.71</v>
      </c>
    </row>
    <row r="344" spans="1:4" ht="23.25">
      <c r="A344" s="37">
        <v>23445</v>
      </c>
      <c r="B344" s="38">
        <v>38055</v>
      </c>
      <c r="C344"/>
      <c r="D344" s="39">
        <v>343.74</v>
      </c>
    </row>
    <row r="345" spans="1:4" ht="23.25">
      <c r="A345" s="37">
        <v>23446</v>
      </c>
      <c r="B345" s="38">
        <v>38056</v>
      </c>
      <c r="C345"/>
      <c r="D345" s="39">
        <v>343.75</v>
      </c>
    </row>
    <row r="346" spans="1:4" ht="23.25">
      <c r="A346" s="37">
        <v>23447</v>
      </c>
      <c r="B346" s="38">
        <v>38057</v>
      </c>
      <c r="C346"/>
      <c r="D346" s="39">
        <v>343.75</v>
      </c>
    </row>
    <row r="347" spans="1:4" ht="23.25">
      <c r="A347" s="37">
        <v>23448</v>
      </c>
      <c r="B347" s="38">
        <v>38058</v>
      </c>
      <c r="C347"/>
      <c r="D347" s="39">
        <v>343.79</v>
      </c>
    </row>
    <row r="348" spans="1:4" ht="23.25">
      <c r="A348" s="37">
        <v>23449</v>
      </c>
      <c r="B348" s="38">
        <v>38059</v>
      </c>
      <c r="C348"/>
      <c r="D348" s="39">
        <v>343.79</v>
      </c>
    </row>
    <row r="349" spans="1:4" ht="23.25">
      <c r="A349" s="37">
        <v>23450</v>
      </c>
      <c r="B349" s="38">
        <v>38060</v>
      </c>
      <c r="C349"/>
      <c r="D349" s="39">
        <v>343.79</v>
      </c>
    </row>
    <row r="350" spans="1:4" ht="23.25">
      <c r="A350" s="37">
        <v>23451</v>
      </c>
      <c r="B350" s="38">
        <v>38061</v>
      </c>
      <c r="C350"/>
      <c r="D350" s="39">
        <v>343.77</v>
      </c>
    </row>
    <row r="351" spans="1:4" ht="23.25">
      <c r="A351" s="37">
        <v>23452</v>
      </c>
      <c r="B351" s="38">
        <v>38062</v>
      </c>
      <c r="C351"/>
      <c r="D351" s="39">
        <v>343.77</v>
      </c>
    </row>
    <row r="352" spans="1:4" ht="23.25">
      <c r="A352" s="37">
        <v>23453</v>
      </c>
      <c r="B352" s="38">
        <v>38063</v>
      </c>
      <c r="C352"/>
      <c r="D352" s="39">
        <v>343.77</v>
      </c>
    </row>
    <row r="353" spans="1:4" ht="23.25">
      <c r="A353" s="37">
        <v>23454</v>
      </c>
      <c r="B353" s="38">
        <v>38064</v>
      </c>
      <c r="C353"/>
      <c r="D353" s="39">
        <v>343.77</v>
      </c>
    </row>
    <row r="354" spans="1:4" ht="23.25">
      <c r="A354" s="37">
        <v>23455</v>
      </c>
      <c r="B354" s="38">
        <v>38065</v>
      </c>
      <c r="C354"/>
      <c r="D354" s="39">
        <v>343.76</v>
      </c>
    </row>
    <row r="355" spans="1:4" ht="23.25">
      <c r="A355" s="37">
        <v>23456</v>
      </c>
      <c r="B355" s="38">
        <v>38066</v>
      </c>
      <c r="C355"/>
      <c r="D355" s="39">
        <v>343.74</v>
      </c>
    </row>
    <row r="356" spans="1:4" ht="23.25">
      <c r="A356" s="37">
        <v>23457</v>
      </c>
      <c r="B356" s="38">
        <v>38067</v>
      </c>
      <c r="C356"/>
      <c r="D356" s="39">
        <v>343.71</v>
      </c>
    </row>
    <row r="357" spans="1:4" ht="23.25">
      <c r="A357" s="37">
        <v>23458</v>
      </c>
      <c r="B357" s="38">
        <v>38068</v>
      </c>
      <c r="C357"/>
      <c r="D357" s="39">
        <v>343.69</v>
      </c>
    </row>
    <row r="358" spans="1:4" ht="23.25">
      <c r="A358" s="37">
        <v>23459</v>
      </c>
      <c r="B358" s="38">
        <v>38069</v>
      </c>
      <c r="C358"/>
      <c r="D358" s="39">
        <v>343.68</v>
      </c>
    </row>
    <row r="359" spans="1:4" ht="23.25">
      <c r="A359" s="37">
        <v>23460</v>
      </c>
      <c r="B359" s="38">
        <v>38070</v>
      </c>
      <c r="C359"/>
      <c r="D359" s="39">
        <v>343.67</v>
      </c>
    </row>
    <row r="360" spans="1:4" ht="23.25">
      <c r="A360" s="37">
        <v>23461</v>
      </c>
      <c r="B360" s="38">
        <v>38071</v>
      </c>
      <c r="C360"/>
      <c r="D360" s="39">
        <v>343.66</v>
      </c>
    </row>
    <row r="361" spans="1:4" ht="23.25">
      <c r="A361" s="37">
        <v>23462</v>
      </c>
      <c r="B361" s="38">
        <v>38072</v>
      </c>
      <c r="C361"/>
      <c r="D361" s="39">
        <v>343.66</v>
      </c>
    </row>
    <row r="362" spans="1:4" ht="23.25">
      <c r="A362" s="37">
        <v>23463</v>
      </c>
      <c r="B362" s="38">
        <v>38073</v>
      </c>
      <c r="C362"/>
      <c r="D362" s="39">
        <v>343.66</v>
      </c>
    </row>
    <row r="363" spans="1:4" ht="23.25">
      <c r="A363" s="37">
        <v>23464</v>
      </c>
      <c r="B363" s="38">
        <v>38074</v>
      </c>
      <c r="C363"/>
      <c r="D363" s="39">
        <v>343.67</v>
      </c>
    </row>
    <row r="364" spans="1:4" ht="23.25">
      <c r="A364" s="37">
        <v>23465</v>
      </c>
      <c r="B364" s="38">
        <v>38075</v>
      </c>
      <c r="C364"/>
      <c r="D364" s="39">
        <v>343.67</v>
      </c>
    </row>
    <row r="365" spans="1:4" ht="23.25">
      <c r="A365" s="37">
        <v>23466</v>
      </c>
      <c r="B365" s="38">
        <v>38076</v>
      </c>
      <c r="C365"/>
      <c r="D365" s="39">
        <v>343.67</v>
      </c>
    </row>
    <row r="366" spans="1:4" ht="23.25">
      <c r="A366" s="37">
        <v>23467</v>
      </c>
      <c r="B366" s="38">
        <v>38077</v>
      </c>
      <c r="C366"/>
      <c r="D366" s="39">
        <v>343.67</v>
      </c>
    </row>
    <row r="367" ht="21">
      <c r="E367" s="41"/>
    </row>
  </sheetData>
  <sheetProtection/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Admin_TK</cp:lastModifiedBy>
  <cp:lastPrinted>2021-06-07T06:13:49Z</cp:lastPrinted>
  <dcterms:created xsi:type="dcterms:W3CDTF">2002-04-29T09:06:23Z</dcterms:created>
  <dcterms:modified xsi:type="dcterms:W3CDTF">2021-07-14T04:25:43Z</dcterms:modified>
  <cp:category/>
  <cp:version/>
  <cp:contentType/>
  <cp:contentStatus/>
</cp:coreProperties>
</file>